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8275" windowHeight="11280" activeTab="0"/>
  </bookViews>
  <sheets>
    <sheet name="53-56" sheetId="1" r:id="rId1"/>
  </sheets>
  <externalReferences>
    <externalReference r:id="rId4"/>
  </externalReferences>
  <definedNames>
    <definedName name="_xlfn.SUMIFS" hidden="1">#NAME?</definedName>
    <definedName name="_xlnm.Print_Area" localSheetId="0">'53-56'!$A$1:$Q$298</definedName>
  </definedNames>
  <calcPr fullCalcOnLoad="1"/>
</workbook>
</file>

<file path=xl/sharedStrings.xml><?xml version="1.0" encoding="utf-8"?>
<sst xmlns="http://schemas.openxmlformats.org/spreadsheetml/2006/main" count="257" uniqueCount="244">
  <si>
    <t>1.3 Entradas aéreas, por continente y país de nacionalidad, 2013</t>
  </si>
  <si>
    <t>(Continúa)</t>
  </si>
  <si>
    <t>Continente/ País de nacionalidad</t>
  </si>
  <si>
    <t>Total</t>
  </si>
  <si>
    <t>Total General</t>
  </si>
  <si>
    <t/>
  </si>
  <si>
    <t>Nacionales</t>
  </si>
  <si>
    <t>Extranjeros</t>
  </si>
  <si>
    <t>América</t>
  </si>
  <si>
    <t>América del Norte</t>
  </si>
  <si>
    <t>Bermudas, Islas (R. Unido)</t>
  </si>
  <si>
    <t>Canadá</t>
  </si>
  <si>
    <r>
      <t xml:space="preserve">Estados Unidos </t>
    </r>
    <r>
      <rPr>
        <vertAlign val="superscript"/>
        <sz val="9"/>
        <color indexed="8"/>
        <rFont val="Arial"/>
        <family val="2"/>
      </rPr>
      <t>1/</t>
    </r>
  </si>
  <si>
    <t>Groenlandia</t>
  </si>
  <si>
    <t>América Central</t>
  </si>
  <si>
    <t>Belice</t>
  </si>
  <si>
    <t>Costa Rica</t>
  </si>
  <si>
    <t>El Salvador</t>
  </si>
  <si>
    <t>Guatemala</t>
  </si>
  <si>
    <t>Honduras</t>
  </si>
  <si>
    <t>Nicaragua</t>
  </si>
  <si>
    <t>Panamá</t>
  </si>
  <si>
    <t>Islas del Caribe</t>
  </si>
  <si>
    <t>Anguila</t>
  </si>
  <si>
    <t>Antigua y Barbuda</t>
  </si>
  <si>
    <t>Antillas Holandesas (P. Bajos)</t>
  </si>
  <si>
    <t>Bahamas (Comonwealth)</t>
  </si>
  <si>
    <t>Barbados</t>
  </si>
  <si>
    <t>Caimán, Islas (R. Unido)</t>
  </si>
  <si>
    <t>Cuba</t>
  </si>
  <si>
    <t>Dominica (Comonwealth)</t>
  </si>
  <si>
    <t>Dominicana, Rep.</t>
  </si>
  <si>
    <t>Granada</t>
  </si>
  <si>
    <t>Guadalupe (Francia)</t>
  </si>
  <si>
    <t>Haití</t>
  </si>
  <si>
    <t>Jamaica</t>
  </si>
  <si>
    <t>San Cristóbal y Nieves</t>
  </si>
  <si>
    <t>San Vicente y Las Granadinas</t>
  </si>
  <si>
    <t>Santa Lucía</t>
  </si>
  <si>
    <t>Trinidad y Tobago</t>
  </si>
  <si>
    <t>Turcos y Caicos, Islas (R. Unido)</t>
  </si>
  <si>
    <t>Vírgenes Británicas, Islas</t>
  </si>
  <si>
    <t>América del Sur</t>
  </si>
  <si>
    <t>Argentina</t>
  </si>
  <si>
    <t>Bolivia</t>
  </si>
  <si>
    <t>Brasil</t>
  </si>
  <si>
    <t>Chile</t>
  </si>
  <si>
    <t>Colombia</t>
  </si>
  <si>
    <t>Ecuador</t>
  </si>
  <si>
    <t>Guayana Francesa</t>
  </si>
  <si>
    <t>Guyana</t>
  </si>
  <si>
    <t>Malvinas, Islas</t>
  </si>
  <si>
    <t>Paraguay</t>
  </si>
  <si>
    <t>Perú</t>
  </si>
  <si>
    <t>Surinam</t>
  </si>
  <si>
    <t>Uruguay</t>
  </si>
  <si>
    <t>Venezuela</t>
  </si>
  <si>
    <t>(-) Significa cero.</t>
  </si>
  <si>
    <t>Ver notas al final del cuadro.</t>
  </si>
  <si>
    <t>Europa</t>
  </si>
  <si>
    <t>Albania</t>
  </si>
  <si>
    <t>Alemania</t>
  </si>
  <si>
    <t>Andorra</t>
  </si>
  <si>
    <t>Austria</t>
  </si>
  <si>
    <t>Bélgica</t>
  </si>
  <si>
    <t>Bielorrusia</t>
  </si>
  <si>
    <t>Bosnia-Herzegovina</t>
  </si>
  <si>
    <t>Bulgaria</t>
  </si>
  <si>
    <t>Checa, Rep.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</si>
  <si>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</si>
  <si>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</si>
  <si>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</si>
  <si>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</si>
  <si>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</si>
  <si>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</si>
  <si>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</si>
  <si>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</si>
  <si>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Gibraltar</t>
  </si>
  <si>
    <t>Grecia</t>
  </si>
  <si>
    <t>Hungría</t>
  </si>
  <si>
    <t>Irlanda</t>
  </si>
  <si>
    <t>Islandia</t>
  </si>
  <si>
    <t>Italia</t>
  </si>
  <si>
    <t>Letonia</t>
  </si>
  <si>
    <t>Liechtenstein</t>
  </si>
  <si>
    <t>Lituania</t>
  </si>
  <si>
    <t>Luxemburgo</t>
  </si>
  <si>
    <t>Macedonia</t>
  </si>
  <si>
    <t>Malta</t>
  </si>
  <si>
    <t>Moldavia</t>
  </si>
  <si>
    <t>Mónaco</t>
  </si>
  <si>
    <t>Montenegro</t>
  </si>
  <si>
    <t>Noruega</t>
  </si>
  <si>
    <t>Países Bajos (Holanda)</t>
  </si>
  <si>
    <t>Polonia</t>
  </si>
  <si>
    <t>Portugal</t>
  </si>
  <si>
    <t>Reino Unido</t>
  </si>
  <si>
    <t>Rumanía</t>
  </si>
  <si>
    <t>Rusia</t>
  </si>
  <si>
    <t>San Marino</t>
  </si>
  <si>
    <r>
      <t xml:space="preserve">Serbia </t>
    </r>
    <r>
      <rPr>
        <vertAlign val="superscript"/>
        <sz val="9"/>
        <color indexed="8"/>
        <rFont val="Arial"/>
        <family val="2"/>
      </rPr>
      <t>2/</t>
    </r>
  </si>
  <si>
    <t>Suecia</t>
  </si>
  <si>
    <t>Suiza</t>
  </si>
  <si>
    <t>Ucrania</t>
  </si>
  <si>
    <t>Vaticano</t>
  </si>
  <si>
    <t>Asia</t>
  </si>
  <si>
    <t>Afganistán</t>
  </si>
  <si>
    <t>Arabia Saudita</t>
  </si>
  <si>
    <t>Armenia</t>
  </si>
  <si>
    <t>Azerbaiyán</t>
  </si>
  <si>
    <t>Bahréin</t>
  </si>
  <si>
    <t>Bangladesh</t>
  </si>
  <si>
    <t>Brunei</t>
  </si>
  <si>
    <t>Bután</t>
  </si>
  <si>
    <t>Camboya</t>
  </si>
  <si>
    <t>China</t>
  </si>
  <si>
    <t>Chipre</t>
  </si>
  <si>
    <t>Corea, R.P.D. (Norte)</t>
  </si>
  <si>
    <t>Corea, Rep. (Sur)</t>
  </si>
  <si>
    <t>Emiratos Árabes Unidos</t>
  </si>
  <si>
    <t>Filipinas</t>
  </si>
  <si>
    <t>Georgia</t>
  </si>
  <si>
    <t>Hong Kong (China)</t>
  </si>
  <si>
    <t>India</t>
  </si>
  <si>
    <t>Indonesia</t>
  </si>
  <si>
    <t>Irak</t>
  </si>
  <si>
    <t>Irán</t>
  </si>
  <si>
    <t>Israel</t>
  </si>
  <si>
    <t>Japón</t>
  </si>
  <si>
    <t>Jordania</t>
  </si>
  <si>
    <t>Kazajistán</t>
  </si>
  <si>
    <t>Kirguistán</t>
  </si>
  <si>
    <t>Kuwait</t>
  </si>
  <si>
    <t>Laos</t>
  </si>
  <si>
    <t>Líbano</t>
  </si>
  <si>
    <t>Macao (China)</t>
  </si>
  <si>
    <t>Malasia</t>
  </si>
  <si>
    <t>Maldivas</t>
  </si>
  <si>
    <t>Mianmar (Birmania)</t>
  </si>
  <si>
    <t>Mongolia</t>
  </si>
  <si>
    <t>Nepal</t>
  </si>
  <si>
    <t>Omán</t>
  </si>
  <si>
    <t>Pakistán</t>
  </si>
  <si>
    <t>Palestina</t>
  </si>
  <si>
    <t>Qatar</t>
  </si>
  <si>
    <t>Singapur</t>
  </si>
  <si>
    <t>Siria</t>
  </si>
  <si>
    <t>Sri Lanka</t>
  </si>
  <si>
    <t>Tailandia</t>
  </si>
  <si>
    <t>Taiwán</t>
  </si>
  <si>
    <t>Tayikistán</t>
  </si>
  <si>
    <t>Timor Oriental</t>
  </si>
  <si>
    <t>Turkmenistán</t>
  </si>
  <si>
    <t>Turquía</t>
  </si>
  <si>
    <t>Uzbekistán</t>
  </si>
  <si>
    <t>Vietnam</t>
  </si>
  <si>
    <t>Yemen</t>
  </si>
  <si>
    <t>Oceanía</t>
  </si>
  <si>
    <t>Australia</t>
  </si>
  <si>
    <t>Cocos, Islas</t>
  </si>
  <si>
    <t>Cook, Islas</t>
  </si>
  <si>
    <t>Fiyi, Islas</t>
  </si>
  <si>
    <t>Guam, Islas</t>
  </si>
  <si>
    <t>Kiribati</t>
  </si>
  <si>
    <t>Marshall, Islas</t>
  </si>
  <si>
    <t>Micronesia, Rep.</t>
  </si>
  <si>
    <t>Navidad, Islas</t>
  </si>
  <si>
    <t>Nueva Caledonia</t>
  </si>
  <si>
    <t>Nueva Zelandia</t>
  </si>
  <si>
    <t>Palaos, Rep.</t>
  </si>
  <si>
    <t>Papúa Nueva Guinea</t>
  </si>
  <si>
    <t>Pitcairn, Islas</t>
  </si>
  <si>
    <t>Polinesia Francesa</t>
  </si>
  <si>
    <t>Salomón, Islas</t>
  </si>
  <si>
    <t>Samoa Americano</t>
  </si>
  <si>
    <t>Samoa Occidental</t>
  </si>
  <si>
    <t>Tokelau</t>
  </si>
  <si>
    <t>Tonga</t>
  </si>
  <si>
    <t>Vanuatu</t>
  </si>
  <si>
    <t>(Concluye)</t>
  </si>
  <si>
    <t>África</t>
  </si>
  <si>
    <t>Angola</t>
  </si>
  <si>
    <t>Argelia</t>
  </si>
  <si>
    <t>Benín</t>
  </si>
  <si>
    <t>Botsuana</t>
  </si>
  <si>
    <t>Burkina Faso</t>
  </si>
  <si>
    <t>Burundi</t>
  </si>
  <si>
    <t>Cabo Verde</t>
  </si>
  <si>
    <t>Camerún</t>
  </si>
  <si>
    <t>Centroafricana, Rep.</t>
  </si>
  <si>
    <t>Chad</t>
  </si>
  <si>
    <t>Comoras</t>
  </si>
  <si>
    <t>Congo, Rep.</t>
  </si>
  <si>
    <t>Congo, Rep. Dem.</t>
  </si>
  <si>
    <t>Costa de Marfil</t>
  </si>
  <si>
    <t>Djibouti</t>
  </si>
  <si>
    <t>Egipto</t>
  </si>
  <si>
    <t>Eritrea</t>
  </si>
  <si>
    <t>Etiopía</t>
  </si>
  <si>
    <t>Gabón</t>
  </si>
  <si>
    <t>Gambia</t>
  </si>
  <si>
    <t>Ghana</t>
  </si>
  <si>
    <t>Guinea</t>
  </si>
  <si>
    <t>Guinea Bissau</t>
  </si>
  <si>
    <t>Guinea Ecuatorial</t>
  </si>
  <si>
    <t>Kenia</t>
  </si>
  <si>
    <t>Lesoto</t>
  </si>
  <si>
    <t>Liberia</t>
  </si>
  <si>
    <t>Libia</t>
  </si>
  <si>
    <t>Madagascar</t>
  </si>
  <si>
    <t>Malaui</t>
  </si>
  <si>
    <t>Mali</t>
  </si>
  <si>
    <t>Marruecos</t>
  </si>
  <si>
    <t>Mauricio</t>
  </si>
  <si>
    <t>Mauritania</t>
  </si>
  <si>
    <t>Mozambique</t>
  </si>
  <si>
    <t>Namibia</t>
  </si>
  <si>
    <t>Níger</t>
  </si>
  <si>
    <t>Nigeria</t>
  </si>
  <si>
    <t>Reunión, Islas</t>
  </si>
  <si>
    <t>Ruanda</t>
  </si>
  <si>
    <t>Santo Tomé y Príncipe</t>
  </si>
  <si>
    <t>Senegal</t>
  </si>
  <si>
    <t>Seychelles, Islas</t>
  </si>
  <si>
    <t>Sierra Leona</t>
  </si>
  <si>
    <t>Somalia</t>
  </si>
  <si>
    <t>Suazilandia</t>
  </si>
  <si>
    <t>Sudáfrica</t>
  </si>
  <si>
    <t>Sudán</t>
  </si>
  <si>
    <t>Tanzania</t>
  </si>
  <si>
    <t>Terr. Británico del Océano Índico</t>
  </si>
  <si>
    <t>Togo</t>
  </si>
  <si>
    <t>Túnez</t>
  </si>
  <si>
    <t>Uganda</t>
  </si>
  <si>
    <t>Zambia</t>
  </si>
  <si>
    <t>Zimbabue</t>
  </si>
  <si>
    <t>Apátridas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</si>
  <si>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3/</t>
    </r>
  </si>
  <si>
    <t>Las cifras se refieren a eventos debido a que una misma persona pudo haber entrado al país en más de una ocasión.</t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</si>
  <si>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Incluye a los nacidos en Puerto Rico.</t>
    </r>
  </si>
  <si>
    <r>
      <rPr>
        <vertAlign val="superscript"/>
        <sz val="8"/>
        <color indexed="8"/>
        <rFont val="Arial"/>
        <family val="2"/>
      </rPr>
      <t xml:space="preserve">2/ </t>
    </r>
    <r>
      <rPr>
        <sz val="8"/>
        <color indexed="8"/>
        <rFont val="Arial"/>
        <family val="2"/>
      </rPr>
      <t>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</si>
  <si>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</si>
  <si>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t>La cobertura del SIOM es en promedio de 99.9 % del total general de entradas al mes de diciembre,  2013.</t>
  </si>
  <si>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Unidad de Política Migratoria, SEGOB, con base en los registros electrónicos del INM en los puntos de internación aéreos a México.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</si>
</sst>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\ \ _-;\-* #\ ###\ ##0\ \ _-;_-* &quot;-  &quot;_-;_-@\ \ _-"/>
    <numFmt numFmtId="165" formatCode="#\ ###\ ##0;\-;_-* &quot;-&quot;_-;_-@_-"/>
    <numFmt numFmtId="166" formatCode="#\ ###\ ##0\ ;\-;_-* &quot;- &quot;_-;_-@\ _-"/>
    <numFmt numFmtId="167" formatCode="#\ ###\ ##0;\-;_-\ &quot;-&quot;_-;_-@_-"/>
    <numFmt numFmtId="168" formatCode="_-* #\ ###\ ##0_-;\-* #\ ##0_-;_-* &quot;-&quot;_-;_-@_-"/>
    <numFmt numFmtId="169" formatCode="_-[$€-2]* #,##0.00_-;\-[$€-2]* #,##0.00_-;_-[$€-2]* &quot;-&quot;??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4"/>
      <color indexed="63"/>
      <name val="Calibri"/>
      <family val="2"/>
    </font>
    <font>
      <sz val="10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8"/>
      <color rgb="FF000000"/>
      <name val="Arial"/>
      <family val="2"/>
    </font>
    <font>
      <b/>
      <sz val="14"/>
      <color theme="1" tint="0.3499900102615356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BCBCB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31" fillId="0" borderId="0">
      <alignment/>
      <protection/>
    </xf>
    <xf numFmtId="0" fontId="38" fillId="29" borderId="1" applyNumberFormat="0" applyAlignment="0" applyProtection="0"/>
    <xf numFmtId="169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 quotePrefix="1">
      <alignment/>
    </xf>
    <xf numFmtId="164" fontId="50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 horizontal="center" wrapText="1"/>
    </xf>
    <xf numFmtId="165" fontId="52" fillId="0" borderId="0" xfId="0" applyNumberFormat="1" applyFont="1" applyFill="1" applyBorder="1" applyAlignment="1">
      <alignment/>
    </xf>
    <xf numFmtId="1" fontId="49" fillId="0" borderId="0" xfId="0" applyNumberFormat="1" applyFont="1" applyAlignment="1">
      <alignment/>
    </xf>
    <xf numFmtId="0" fontId="49" fillId="0" borderId="0" xfId="0" applyFont="1" applyAlignment="1">
      <alignment horizontal="right" vertical="center"/>
    </xf>
    <xf numFmtId="41" fontId="49" fillId="33" borderId="10" xfId="0" applyNumberFormat="1" applyFont="1" applyFill="1" applyBorder="1" applyAlignment="1">
      <alignment vertical="center"/>
    </xf>
    <xf numFmtId="0" fontId="49" fillId="33" borderId="11" xfId="0" applyFont="1" applyFill="1" applyBorder="1" applyAlignment="1">
      <alignment horizontal="center" vertical="center"/>
    </xf>
    <xf numFmtId="41" fontId="49" fillId="33" borderId="12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/>
    </xf>
    <xf numFmtId="166" fontId="49" fillId="0" borderId="0" xfId="0" applyNumberFormat="1" applyFont="1" applyBorder="1" applyAlignment="1">
      <alignment/>
    </xf>
    <xf numFmtId="0" fontId="49" fillId="0" borderId="14" xfId="0" applyFont="1" applyBorder="1" applyAlignment="1">
      <alignment/>
    </xf>
    <xf numFmtId="0" fontId="53" fillId="34" borderId="13" xfId="0" applyFont="1" applyFill="1" applyBorder="1" applyAlignment="1">
      <alignment/>
    </xf>
    <xf numFmtId="167" fontId="53" fillId="34" borderId="0" xfId="0" applyNumberFormat="1" applyFont="1" applyFill="1" applyBorder="1" applyAlignment="1">
      <alignment horizontal="right"/>
    </xf>
    <xf numFmtId="167" fontId="53" fillId="34" borderId="0" xfId="0" applyNumberFormat="1" applyFont="1" applyFill="1" applyBorder="1" applyAlignment="1">
      <alignment horizontal="right" indent="1"/>
    </xf>
    <xf numFmtId="167" fontId="53" fillId="34" borderId="14" xfId="0" applyNumberFormat="1" applyFont="1" applyFill="1" applyBorder="1" applyAlignment="1">
      <alignment horizontal="right" indent="1"/>
    </xf>
    <xf numFmtId="167" fontId="49" fillId="0" borderId="0" xfId="0" applyNumberFormat="1" applyFont="1" applyBorder="1" applyAlignment="1">
      <alignment horizontal="right"/>
    </xf>
    <xf numFmtId="167" fontId="49" fillId="0" borderId="0" xfId="0" applyNumberFormat="1" applyFont="1" applyBorder="1" applyAlignment="1">
      <alignment horizontal="right" indent="1"/>
    </xf>
    <xf numFmtId="167" fontId="53" fillId="0" borderId="14" xfId="0" applyNumberFormat="1" applyFont="1" applyBorder="1" applyAlignment="1">
      <alignment horizontal="right" indent="1"/>
    </xf>
    <xf numFmtId="0" fontId="53" fillId="35" borderId="13" xfId="0" applyFont="1" applyFill="1" applyBorder="1" applyAlignment="1">
      <alignment horizontal="left" vertical="center" wrapText="1" indent="1"/>
    </xf>
    <xf numFmtId="167" fontId="53" fillId="35" borderId="0" xfId="0" applyNumberFormat="1" applyFont="1" applyFill="1" applyBorder="1" applyAlignment="1">
      <alignment horizontal="right" vertical="center"/>
    </xf>
    <xf numFmtId="167" fontId="53" fillId="35" borderId="0" xfId="0" applyNumberFormat="1" applyFont="1" applyFill="1" applyBorder="1" applyAlignment="1">
      <alignment horizontal="right" vertical="center" indent="1"/>
    </xf>
    <xf numFmtId="167" fontId="53" fillId="35" borderId="14" xfId="0" applyNumberFormat="1" applyFont="1" applyFill="1" applyBorder="1" applyAlignment="1">
      <alignment horizontal="right" vertical="center" indent="1"/>
    </xf>
    <xf numFmtId="0" fontId="53" fillId="0" borderId="13" xfId="0" applyFont="1" applyFill="1" applyBorder="1" applyAlignment="1">
      <alignment horizontal="left" vertical="center" wrapText="1" indent="1"/>
    </xf>
    <xf numFmtId="167" fontId="53" fillId="0" borderId="0" xfId="0" applyNumberFormat="1" applyFont="1" applyFill="1" applyBorder="1" applyAlignment="1">
      <alignment horizontal="right" vertical="center"/>
    </xf>
    <xf numFmtId="167" fontId="53" fillId="0" borderId="0" xfId="0" applyNumberFormat="1" applyFont="1" applyFill="1" applyBorder="1" applyAlignment="1">
      <alignment horizontal="right" vertical="center" indent="1"/>
    </xf>
    <xf numFmtId="167" fontId="53" fillId="0" borderId="14" xfId="0" applyNumberFormat="1" applyFont="1" applyFill="1" applyBorder="1" applyAlignment="1">
      <alignment horizontal="right" vertical="center" indent="1"/>
    </xf>
    <xf numFmtId="0" fontId="49" fillId="0" borderId="0" xfId="0" applyFont="1" applyFill="1" applyAlignment="1">
      <alignment/>
    </xf>
    <xf numFmtId="0" fontId="53" fillId="36" borderId="13" xfId="0" applyFont="1" applyFill="1" applyBorder="1" applyAlignment="1">
      <alignment horizontal="left" indent="1"/>
    </xf>
    <xf numFmtId="167" fontId="53" fillId="36" borderId="0" xfId="0" applyNumberFormat="1" applyFont="1" applyFill="1" applyBorder="1" applyAlignment="1">
      <alignment horizontal="right"/>
    </xf>
    <xf numFmtId="167" fontId="53" fillId="36" borderId="0" xfId="0" applyNumberFormat="1" applyFont="1" applyFill="1" applyBorder="1" applyAlignment="1">
      <alignment horizontal="right" indent="1"/>
    </xf>
    <xf numFmtId="167" fontId="53" fillId="36" borderId="14" xfId="0" applyNumberFormat="1" applyFont="1" applyFill="1" applyBorder="1" applyAlignment="1">
      <alignment horizontal="right" indent="1"/>
    </xf>
    <xf numFmtId="0" fontId="49" fillId="0" borderId="13" xfId="0" applyFont="1" applyBorder="1" applyAlignment="1">
      <alignment horizontal="left" indent="1"/>
    </xf>
    <xf numFmtId="0" fontId="53" fillId="35" borderId="13" xfId="0" applyFont="1" applyFill="1" applyBorder="1" applyAlignment="1">
      <alignment horizontal="left" indent="2"/>
    </xf>
    <xf numFmtId="167" fontId="53" fillId="35" borderId="0" xfId="0" applyNumberFormat="1" applyFont="1" applyFill="1" applyBorder="1" applyAlignment="1">
      <alignment horizontal="right"/>
    </xf>
    <xf numFmtId="167" fontId="53" fillId="35" borderId="0" xfId="0" applyNumberFormat="1" applyFont="1" applyFill="1" applyBorder="1" applyAlignment="1">
      <alignment horizontal="right" indent="1"/>
    </xf>
    <xf numFmtId="167" fontId="53" fillId="35" borderId="14" xfId="0" applyNumberFormat="1" applyFont="1" applyFill="1" applyBorder="1" applyAlignment="1">
      <alignment horizontal="right" indent="1"/>
    </xf>
    <xf numFmtId="0" fontId="49" fillId="0" borderId="13" xfId="0" applyFont="1" applyBorder="1" applyAlignment="1">
      <alignment horizontal="left" indent="2"/>
    </xf>
    <xf numFmtId="0" fontId="53" fillId="35" borderId="13" xfId="0" applyFont="1" applyFill="1" applyBorder="1" applyAlignment="1">
      <alignment horizontal="left" indent="3"/>
    </xf>
    <xf numFmtId="0" fontId="49" fillId="0" borderId="13" xfId="0" applyFont="1" applyBorder="1" applyAlignment="1">
      <alignment horizontal="left" indent="4"/>
    </xf>
    <xf numFmtId="167" fontId="49" fillId="0" borderId="0" xfId="0" applyNumberFormat="1" applyFont="1" applyBorder="1" applyAlignment="1" quotePrefix="1">
      <alignment horizontal="right"/>
    </xf>
    <xf numFmtId="167" fontId="53" fillId="33" borderId="14" xfId="0" applyNumberFormat="1" applyFont="1" applyFill="1" applyBorder="1" applyAlignment="1">
      <alignment horizontal="right" indent="1"/>
    </xf>
    <xf numFmtId="0" fontId="49" fillId="0" borderId="13" xfId="0" applyFont="1" applyBorder="1" applyAlignment="1">
      <alignment horizontal="left" vertical="center" indent="4"/>
    </xf>
    <xf numFmtId="0" fontId="49" fillId="0" borderId="13" xfId="0" applyFont="1" applyBorder="1" applyAlignment="1">
      <alignment horizontal="left" indent="3"/>
    </xf>
    <xf numFmtId="0" fontId="49" fillId="0" borderId="13" xfId="0" applyFont="1" applyFill="1" applyBorder="1" applyAlignment="1">
      <alignment horizontal="left" indent="4"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50" fillId="0" borderId="0" xfId="0" applyFont="1" applyAlignment="1">
      <alignment vertical="top"/>
    </xf>
    <xf numFmtId="0" fontId="54" fillId="0" borderId="0" xfId="0" applyFont="1" applyAlignment="1">
      <alignment/>
    </xf>
    <xf numFmtId="0" fontId="55" fillId="0" borderId="0" xfId="0" applyFont="1" applyFill="1" applyAlignment="1">
      <alignment horizontal="left"/>
    </xf>
    <xf numFmtId="0" fontId="55" fillId="0" borderId="0" xfId="0" applyFont="1" applyAlignment="1">
      <alignment horizontal="left"/>
    </xf>
    <xf numFmtId="41" fontId="49" fillId="33" borderId="11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/>
    </xf>
    <xf numFmtId="167" fontId="52" fillId="35" borderId="0" xfId="0" applyNumberFormat="1" applyFont="1" applyFill="1" applyBorder="1" applyAlignment="1">
      <alignment horizontal="right"/>
    </xf>
    <xf numFmtId="167" fontId="52" fillId="35" borderId="0" xfId="0" applyNumberFormat="1" applyFont="1" applyFill="1" applyBorder="1" applyAlignment="1">
      <alignment horizontal="right" indent="1"/>
    </xf>
    <xf numFmtId="0" fontId="49" fillId="0" borderId="13" xfId="0" applyFont="1" applyFill="1" applyBorder="1" applyAlignment="1">
      <alignment horizontal="left" indent="3"/>
    </xf>
    <xf numFmtId="167" fontId="53" fillId="0" borderId="14" xfId="0" applyNumberFormat="1" applyFont="1" applyFill="1" applyBorder="1" applyAlignment="1">
      <alignment horizontal="right" indent="1"/>
    </xf>
    <xf numFmtId="0" fontId="49" fillId="0" borderId="15" xfId="0" applyFont="1" applyBorder="1" applyAlignment="1">
      <alignment horizontal="left" indent="2"/>
    </xf>
    <xf numFmtId="168" fontId="49" fillId="0" borderId="16" xfId="0" applyNumberFormat="1" applyFont="1" applyBorder="1" applyAlignment="1">
      <alignment/>
    </xf>
    <xf numFmtId="168" fontId="49" fillId="0" borderId="17" xfId="0" applyNumberFormat="1" applyFont="1" applyBorder="1" applyAlignment="1">
      <alignment/>
    </xf>
    <xf numFmtId="0" fontId="49" fillId="0" borderId="0" xfId="0" applyFont="1" applyBorder="1" applyAlignment="1">
      <alignment horizontal="left" indent="2"/>
    </xf>
    <xf numFmtId="168" fontId="49" fillId="0" borderId="0" xfId="0" applyNumberFormat="1" applyFont="1" applyBorder="1" applyAlignment="1">
      <alignment/>
    </xf>
    <xf numFmtId="167" fontId="49" fillId="0" borderId="14" xfId="0" applyNumberFormat="1" applyFont="1" applyFill="1" applyBorder="1" applyAlignment="1">
      <alignment horizontal="right" indent="1"/>
    </xf>
    <xf numFmtId="0" fontId="49" fillId="0" borderId="0" xfId="0" applyFont="1" applyAlignment="1">
      <alignment horizontal="left" indent="2"/>
    </xf>
    <xf numFmtId="168" fontId="49" fillId="0" borderId="0" xfId="0" applyNumberFormat="1" applyFont="1" applyAlignment="1">
      <alignment/>
    </xf>
    <xf numFmtId="0" fontId="50" fillId="0" borderId="0" xfId="0" applyFont="1" applyAlignment="1">
      <alignment horizontal="left" wrapText="1"/>
    </xf>
    <xf numFmtId="0" fontId="49" fillId="0" borderId="0" xfId="0" applyFont="1" applyAlignment="1">
      <alignment horizontal="left" wrapText="1"/>
    </xf>
    <xf numFmtId="0" fontId="53" fillId="0" borderId="0" xfId="0" applyFont="1" applyBorder="1" applyAlignment="1">
      <alignment/>
    </xf>
    <xf numFmtId="0" fontId="53" fillId="0" borderId="13" xfId="0" applyFont="1" applyFill="1" applyBorder="1" applyAlignment="1">
      <alignment horizontal="left" indent="2"/>
    </xf>
    <xf numFmtId="167" fontId="53" fillId="0" borderId="0" xfId="0" applyNumberFormat="1" applyFont="1" applyFill="1" applyBorder="1" applyAlignment="1">
      <alignment horizontal="right"/>
    </xf>
    <xf numFmtId="167" fontId="53" fillId="0" borderId="0" xfId="0" applyNumberFormat="1" applyFont="1" applyFill="1" applyBorder="1" applyAlignment="1">
      <alignment horizontal="right" indent="1"/>
    </xf>
    <xf numFmtId="167" fontId="53" fillId="35" borderId="0" xfId="0" applyNumberFormat="1" applyFont="1" applyFill="1" applyBorder="1" applyAlignment="1" quotePrefix="1">
      <alignment horizontal="right"/>
    </xf>
    <xf numFmtId="0" fontId="53" fillId="35" borderId="0" xfId="0" applyNumberFormat="1" applyFont="1" applyFill="1" applyBorder="1" applyAlignment="1">
      <alignment horizontal="right"/>
    </xf>
    <xf numFmtId="0" fontId="49" fillId="0" borderId="15" xfId="0" applyFont="1" applyFill="1" applyBorder="1" applyAlignment="1">
      <alignment/>
    </xf>
    <xf numFmtId="0" fontId="49" fillId="0" borderId="0" xfId="0" applyFont="1" applyAlignment="1">
      <alignment vertical="top"/>
    </xf>
    <xf numFmtId="167" fontId="49" fillId="0" borderId="0" xfId="0" applyNumberFormat="1" applyFont="1" applyAlignment="1">
      <alignment vertical="top"/>
    </xf>
    <xf numFmtId="3" fontId="50" fillId="0" borderId="0" xfId="0" applyNumberFormat="1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justify" vertical="top" wrapText="1"/>
    </xf>
    <xf numFmtId="0" fontId="50" fillId="0" borderId="0" xfId="0" applyFont="1" applyFill="1" applyAlignment="1">
      <alignment horizontal="justify" vertical="top" wrapText="1"/>
    </xf>
    <xf numFmtId="0" fontId="50" fillId="0" borderId="0" xfId="0" applyFont="1" applyFill="1" applyAlignment="1">
      <alignment vertical="top" wrapText="1"/>
    </xf>
    <xf numFmtId="0" fontId="19" fillId="0" borderId="0" xfId="0" applyFont="1" applyAlignment="1">
      <alignment/>
    </xf>
    <xf numFmtId="0" fontId="50" fillId="0" borderId="0" xfId="0" applyFont="1" applyBorder="1" applyAlignment="1">
      <alignment/>
    </xf>
    <xf numFmtId="0" fontId="27" fillId="0" borderId="0" xfId="251" applyFont="1" applyAlignment="1">
      <alignment/>
    </xf>
    <xf numFmtId="3" fontId="19" fillId="0" borderId="0" xfId="0" applyNumberFormat="1" applyFont="1" applyFill="1" applyBorder="1" applyAlignment="1">
      <alignment horizontal="justify" vertical="top" wrapText="1"/>
    </xf>
    <xf numFmtId="0" fontId="56" fillId="0" borderId="0" xfId="0" applyFont="1" applyAlignment="1">
      <alignment horizontal="justify" wrapText="1"/>
    </xf>
    <xf numFmtId="0" fontId="50" fillId="0" borderId="0" xfId="0" applyFont="1" applyAlignment="1">
      <alignment/>
    </xf>
    <xf numFmtId="0" fontId="30" fillId="0" borderId="0" xfId="0" applyFont="1" applyAlignment="1">
      <alignment/>
    </xf>
    <xf numFmtId="165" fontId="30" fillId="0" borderId="0" xfId="0" applyNumberFormat="1" applyFont="1" applyAlignment="1">
      <alignment/>
    </xf>
    <xf numFmtId="0" fontId="0" fillId="0" borderId="0" xfId="0" applyFill="1" applyAlignment="1">
      <alignment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2"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bro19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3-56"/>
      <sheetName val="Cuadro 1.5"/>
      <sheetName val="57-60 Res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/>
  <dimension ref="B1:Q332"/>
  <sheetViews>
    <sheetView tabSelected="1" zoomScalePageLayoutView="0" workbookViewId="0" topLeftCell="A1">
      <selection activeCell="U48" sqref="U48"/>
    </sheetView>
  </sheetViews>
  <sheetFormatPr defaultColWidth="11.421875" defaultRowHeight="12" customHeight="1"/>
  <cols>
    <col min="1" max="1" width="0.85546875" style="4" customWidth="1"/>
    <col min="2" max="2" width="31.00390625" style="4" customWidth="1"/>
    <col min="3" max="10" width="8.57421875" style="4" customWidth="1"/>
    <col min="11" max="11" width="9.28125" style="4" customWidth="1"/>
    <col min="12" max="14" width="8.57421875" style="4" customWidth="1"/>
    <col min="15" max="15" width="0.85546875" style="4" customWidth="1"/>
    <col min="16" max="16" width="11.00390625" style="4" customWidth="1"/>
    <col min="17" max="17" width="0.85546875" style="4" customWidth="1"/>
    <col min="18" max="16384" width="11.421875" style="4" customWidth="1"/>
  </cols>
  <sheetData>
    <row r="1" spans="2:16" ht="6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2:16" ht="15.75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3:15" ht="6" customHeight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3:16" ht="12" customHeight="1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 t="s">
        <v>1</v>
      </c>
    </row>
    <row r="5" spans="2:16" ht="25.5" customHeight="1">
      <c r="B5" s="9" t="s">
        <v>2</v>
      </c>
      <c r="C5" s="10" t="str">
        <f aca="true" t="shared" si="0" ref="C5:N5">CHOOSE(COLUMN(B5)-1,"Enero","Febrero","Marzo","Abril","Mayo","Junio","Julio","Agosto","Septiembre","Octubre","Noviembre","Diciembre")</f>
        <v>Enero</v>
      </c>
      <c r="D5" s="10" t="str">
        <f t="shared" si="0"/>
        <v>Febrero</v>
      </c>
      <c r="E5" s="10" t="str">
        <f t="shared" si="0"/>
        <v>Marzo</v>
      </c>
      <c r="F5" s="10" t="str">
        <f t="shared" si="0"/>
        <v>Abril</v>
      </c>
      <c r="G5" s="10" t="str">
        <f t="shared" si="0"/>
        <v>Mayo</v>
      </c>
      <c r="H5" s="10" t="str">
        <f t="shared" si="0"/>
        <v>Junio</v>
      </c>
      <c r="I5" s="10" t="str">
        <f t="shared" si="0"/>
        <v>Julio</v>
      </c>
      <c r="J5" s="10" t="str">
        <f t="shared" si="0"/>
        <v>Agosto</v>
      </c>
      <c r="K5" s="10" t="str">
        <f t="shared" si="0"/>
        <v>Septiembre</v>
      </c>
      <c r="L5" s="10" t="str">
        <f t="shared" si="0"/>
        <v>Octubre</v>
      </c>
      <c r="M5" s="10" t="str">
        <f t="shared" si="0"/>
        <v>Noviembre</v>
      </c>
      <c r="N5" s="10" t="str">
        <f t="shared" si="0"/>
        <v>Diciembre</v>
      </c>
      <c r="O5" s="10"/>
      <c r="P5" s="11" t="s">
        <v>3</v>
      </c>
    </row>
    <row r="6" spans="2:16" ht="6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</row>
    <row r="7" spans="2:16" ht="15" customHeight="1">
      <c r="B7" s="15" t="s">
        <v>4</v>
      </c>
      <c r="C7" s="16">
        <v>1477566</v>
      </c>
      <c r="D7" s="16">
        <v>1339179</v>
      </c>
      <c r="E7" s="16">
        <v>1592381</v>
      </c>
      <c r="F7" s="16">
        <v>1317372</v>
      </c>
      <c r="G7" s="16">
        <v>1228389</v>
      </c>
      <c r="H7" s="16">
        <v>1346780</v>
      </c>
      <c r="I7" s="16">
        <v>1481503</v>
      </c>
      <c r="J7" s="16">
        <v>1353188</v>
      </c>
      <c r="K7" s="16">
        <v>1021479</v>
      </c>
      <c r="L7" s="16">
        <v>1174025</v>
      </c>
      <c r="M7" s="16">
        <v>1375247</v>
      </c>
      <c r="N7" s="16">
        <v>1689202</v>
      </c>
      <c r="O7" s="17"/>
      <c r="P7" s="18">
        <f>SUM(C7:O7)</f>
        <v>16396311</v>
      </c>
    </row>
    <row r="8" spans="2:16" ht="6" customHeight="1">
      <c r="B8" s="12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  <c r="P8" s="21"/>
    </row>
    <row r="9" spans="2:16" ht="12" customHeight="1">
      <c r="B9" s="22" t="s">
        <v>6</v>
      </c>
      <c r="C9" s="23">
        <v>399895</v>
      </c>
      <c r="D9" s="23">
        <v>267025</v>
      </c>
      <c r="E9" s="23">
        <v>331201</v>
      </c>
      <c r="F9" s="23">
        <v>365042</v>
      </c>
      <c r="G9" s="23">
        <v>346331</v>
      </c>
      <c r="H9" s="23">
        <v>357480</v>
      </c>
      <c r="I9" s="23">
        <v>471001</v>
      </c>
      <c r="J9" s="23">
        <v>475811</v>
      </c>
      <c r="K9" s="23">
        <v>374043</v>
      </c>
      <c r="L9" s="23">
        <v>372737</v>
      </c>
      <c r="M9" s="23">
        <v>391735</v>
      </c>
      <c r="N9" s="23">
        <v>453148</v>
      </c>
      <c r="O9" s="24"/>
      <c r="P9" s="25">
        <f>SUM(C9:O9)</f>
        <v>4605449</v>
      </c>
    </row>
    <row r="10" spans="2:16" s="30" customFormat="1" ht="6" customHeight="1"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/>
      <c r="P10" s="29"/>
    </row>
    <row r="11" spans="2:16" ht="12" customHeight="1">
      <c r="B11" s="31" t="s">
        <v>7</v>
      </c>
      <c r="C11" s="32">
        <v>1077671</v>
      </c>
      <c r="D11" s="32">
        <v>1072154</v>
      </c>
      <c r="E11" s="32">
        <v>1261180</v>
      </c>
      <c r="F11" s="32">
        <v>952330</v>
      </c>
      <c r="G11" s="32">
        <v>882058</v>
      </c>
      <c r="H11" s="32">
        <v>989300</v>
      </c>
      <c r="I11" s="32">
        <v>1010502</v>
      </c>
      <c r="J11" s="32">
        <v>877377</v>
      </c>
      <c r="K11" s="32">
        <v>647436</v>
      </c>
      <c r="L11" s="32">
        <v>801288</v>
      </c>
      <c r="M11" s="32">
        <v>983512</v>
      </c>
      <c r="N11" s="32">
        <v>1236054</v>
      </c>
      <c r="O11" s="33"/>
      <c r="P11" s="34">
        <f>SUM(C11:O11)</f>
        <v>11790862</v>
      </c>
    </row>
    <row r="12" spans="2:16" ht="6" customHeight="1">
      <c r="B12" s="35" t="s">
        <v>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  <c r="P12" s="21"/>
    </row>
    <row r="13" spans="2:16" ht="12" customHeight="1">
      <c r="B13" s="36" t="s">
        <v>8</v>
      </c>
      <c r="C13" s="37">
        <f aca="true" t="shared" si="1" ref="C13:H13">C15+C21+C30+C51</f>
        <v>897119</v>
      </c>
      <c r="D13" s="37">
        <f t="shared" si="1"/>
        <v>900538</v>
      </c>
      <c r="E13" s="37">
        <f t="shared" si="1"/>
        <v>1066093</v>
      </c>
      <c r="F13" s="37">
        <f t="shared" si="1"/>
        <v>779663</v>
      </c>
      <c r="G13" s="37">
        <f t="shared" si="1"/>
        <v>723301</v>
      </c>
      <c r="H13" s="37">
        <f t="shared" si="1"/>
        <v>829893</v>
      </c>
      <c r="I13" s="37">
        <f>I15+I21+I30+I51</f>
        <v>818422</v>
      </c>
      <c r="J13" s="37">
        <f>J15+J21+J30+J51</f>
        <v>678892</v>
      </c>
      <c r="K13" s="37">
        <f>K15+K21+K30+K51</f>
        <v>488289</v>
      </c>
      <c r="L13" s="37">
        <f>L15+L21+L30+L51</f>
        <v>629590</v>
      </c>
      <c r="M13" s="37">
        <f>M15+M21+M30+M51</f>
        <v>792203</v>
      </c>
      <c r="N13" s="37">
        <f>N15+N21+N30+N51</f>
        <v>1023318</v>
      </c>
      <c r="O13" s="38"/>
      <c r="P13" s="39">
        <f>SUM(C13:O13)</f>
        <v>9627321</v>
      </c>
    </row>
    <row r="14" spans="2:16" ht="6" customHeight="1">
      <c r="B14" s="40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  <c r="P14" s="21"/>
    </row>
    <row r="15" spans="2:16" ht="12" customHeight="1">
      <c r="B15" s="41" t="s">
        <v>9</v>
      </c>
      <c r="C15" s="37">
        <f>SUM(C16:C20)</f>
        <v>744714</v>
      </c>
      <c r="D15" s="37">
        <f aca="true" t="shared" si="2" ref="D15:N15">SUM(D16:D20)</f>
        <v>781273</v>
      </c>
      <c r="E15" s="37">
        <f t="shared" si="2"/>
        <v>948330</v>
      </c>
      <c r="F15" s="37">
        <f t="shared" si="2"/>
        <v>666197</v>
      </c>
      <c r="G15" s="37">
        <f t="shared" si="2"/>
        <v>601704</v>
      </c>
      <c r="H15" s="37">
        <f t="shared" si="2"/>
        <v>706790</v>
      </c>
      <c r="I15" s="37">
        <f t="shared" si="2"/>
        <v>681673</v>
      </c>
      <c r="J15" s="37">
        <f t="shared" si="2"/>
        <v>544506</v>
      </c>
      <c r="K15" s="37">
        <f t="shared" si="2"/>
        <v>365617</v>
      </c>
      <c r="L15" s="37">
        <f t="shared" si="2"/>
        <v>495423</v>
      </c>
      <c r="M15" s="37">
        <f t="shared" si="2"/>
        <v>660690</v>
      </c>
      <c r="N15" s="37">
        <f t="shared" si="2"/>
        <v>881815</v>
      </c>
      <c r="O15" s="38"/>
      <c r="P15" s="39">
        <f>SUM(C15:O15)</f>
        <v>8078732</v>
      </c>
    </row>
    <row r="16" spans="2:16" ht="12" customHeight="1">
      <c r="B16" s="42" t="s">
        <v>10</v>
      </c>
      <c r="C16" s="43">
        <v>17</v>
      </c>
      <c r="D16" s="43">
        <v>20</v>
      </c>
      <c r="E16" s="43">
        <v>14</v>
      </c>
      <c r="F16" s="43">
        <v>11</v>
      </c>
      <c r="G16" s="43">
        <v>14</v>
      </c>
      <c r="H16" s="43">
        <v>40</v>
      </c>
      <c r="I16" s="43">
        <v>41</v>
      </c>
      <c r="J16" s="43">
        <v>36</v>
      </c>
      <c r="K16" s="43">
        <v>19</v>
      </c>
      <c r="L16" s="43">
        <v>22</v>
      </c>
      <c r="M16" s="43">
        <v>12</v>
      </c>
      <c r="N16" s="43">
        <v>20</v>
      </c>
      <c r="O16" s="20"/>
      <c r="P16" s="44">
        <f>SUM(C16:O16)</f>
        <v>266</v>
      </c>
    </row>
    <row r="17" spans="2:16" ht="12" customHeight="1">
      <c r="B17" s="42" t="s">
        <v>11</v>
      </c>
      <c r="C17" s="43">
        <v>244838</v>
      </c>
      <c r="D17" s="43">
        <v>234448</v>
      </c>
      <c r="E17" s="43">
        <v>237019</v>
      </c>
      <c r="F17" s="43">
        <v>153361</v>
      </c>
      <c r="G17" s="43">
        <v>74032</v>
      </c>
      <c r="H17" s="43">
        <v>54865</v>
      </c>
      <c r="I17" s="43">
        <v>59328</v>
      </c>
      <c r="J17" s="43">
        <v>61011</v>
      </c>
      <c r="K17" s="43">
        <v>46329</v>
      </c>
      <c r="L17" s="43">
        <v>65684</v>
      </c>
      <c r="M17" s="43">
        <v>156535</v>
      </c>
      <c r="N17" s="43">
        <v>211975</v>
      </c>
      <c r="O17" s="20"/>
      <c r="P17" s="44">
        <f>SUM(C17:O17)</f>
        <v>1599425</v>
      </c>
    </row>
    <row r="18" spans="2:16" ht="12" customHeight="1">
      <c r="B18" s="45" t="s">
        <v>12</v>
      </c>
      <c r="C18" s="43">
        <v>499859</v>
      </c>
      <c r="D18" s="43">
        <v>546805</v>
      </c>
      <c r="E18" s="43">
        <v>711297</v>
      </c>
      <c r="F18" s="43">
        <v>512825</v>
      </c>
      <c r="G18" s="43">
        <v>527658</v>
      </c>
      <c r="H18" s="43">
        <v>651884</v>
      </c>
      <c r="I18" s="43">
        <v>622304</v>
      </c>
      <c r="J18" s="43">
        <v>483459</v>
      </c>
      <c r="K18" s="43">
        <v>319269</v>
      </c>
      <c r="L18" s="43">
        <v>429717</v>
      </c>
      <c r="M18" s="43">
        <v>504143</v>
      </c>
      <c r="N18" s="43">
        <v>669820</v>
      </c>
      <c r="O18" s="20"/>
      <c r="P18" s="44">
        <f>SUM(C18:O18)</f>
        <v>6479040</v>
      </c>
    </row>
    <row r="19" spans="2:16" ht="12" customHeight="1">
      <c r="B19" s="45" t="s">
        <v>13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1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20"/>
      <c r="P19" s="44">
        <f>SUM(C19:O19)</f>
        <v>1</v>
      </c>
    </row>
    <row r="20" spans="2:16" ht="6" customHeight="1">
      <c r="B20" s="46" t="s">
        <v>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21"/>
    </row>
    <row r="21" spans="2:16" ht="12" customHeight="1">
      <c r="B21" s="41" t="s">
        <v>14</v>
      </c>
      <c r="C21" s="37">
        <f aca="true" t="shared" si="3" ref="C21:N21">SUM(C22:C28)</f>
        <v>18980</v>
      </c>
      <c r="D21" s="37">
        <f t="shared" si="3"/>
        <v>14717</v>
      </c>
      <c r="E21" s="37">
        <f t="shared" si="3"/>
        <v>18820</v>
      </c>
      <c r="F21" s="37">
        <f t="shared" si="3"/>
        <v>15756</v>
      </c>
      <c r="G21" s="37">
        <f t="shared" si="3"/>
        <v>15884</v>
      </c>
      <c r="H21" s="37">
        <f t="shared" si="3"/>
        <v>20644</v>
      </c>
      <c r="I21" s="37">
        <f t="shared" si="3"/>
        <v>19270</v>
      </c>
      <c r="J21" s="37">
        <f t="shared" si="3"/>
        <v>18884</v>
      </c>
      <c r="K21" s="37">
        <f t="shared" si="3"/>
        <v>17709</v>
      </c>
      <c r="L21" s="37">
        <f t="shared" si="3"/>
        <v>18311</v>
      </c>
      <c r="M21" s="37">
        <f t="shared" si="3"/>
        <v>21215</v>
      </c>
      <c r="N21" s="37">
        <f t="shared" si="3"/>
        <v>23323</v>
      </c>
      <c r="O21" s="38"/>
      <c r="P21" s="39">
        <f aca="true" t="shared" si="4" ref="P21:P28">SUM(C21:O21)</f>
        <v>223513</v>
      </c>
    </row>
    <row r="22" spans="2:16" ht="12" customHeight="1">
      <c r="B22" s="42" t="s">
        <v>15</v>
      </c>
      <c r="C22" s="43">
        <v>353</v>
      </c>
      <c r="D22" s="43">
        <v>184</v>
      </c>
      <c r="E22" s="43">
        <v>247</v>
      </c>
      <c r="F22" s="43">
        <v>337</v>
      </c>
      <c r="G22" s="43">
        <v>321</v>
      </c>
      <c r="H22" s="43">
        <v>315</v>
      </c>
      <c r="I22" s="43">
        <v>527</v>
      </c>
      <c r="J22" s="43">
        <v>632</v>
      </c>
      <c r="K22" s="43">
        <v>333</v>
      </c>
      <c r="L22" s="43">
        <v>245</v>
      </c>
      <c r="M22" s="43">
        <v>252</v>
      </c>
      <c r="N22" s="43">
        <v>426</v>
      </c>
      <c r="O22" s="20"/>
      <c r="P22" s="44">
        <f t="shared" si="4"/>
        <v>4172</v>
      </c>
    </row>
    <row r="23" spans="2:16" ht="12" customHeight="1">
      <c r="B23" s="42" t="s">
        <v>16</v>
      </c>
      <c r="C23" s="43">
        <v>6153</v>
      </c>
      <c r="D23" s="43">
        <v>3636</v>
      </c>
      <c r="E23" s="43">
        <v>5457</v>
      </c>
      <c r="F23" s="43">
        <v>4371</v>
      </c>
      <c r="G23" s="43">
        <v>3949</v>
      </c>
      <c r="H23" s="43">
        <v>6848</v>
      </c>
      <c r="I23" s="43">
        <v>5964</v>
      </c>
      <c r="J23" s="43">
        <v>4804</v>
      </c>
      <c r="K23" s="43">
        <v>4225</v>
      </c>
      <c r="L23" s="43">
        <v>4820</v>
      </c>
      <c r="M23" s="43">
        <v>4972</v>
      </c>
      <c r="N23" s="43">
        <v>7308</v>
      </c>
      <c r="O23" s="20"/>
      <c r="P23" s="44">
        <f t="shared" si="4"/>
        <v>62507</v>
      </c>
    </row>
    <row r="24" spans="2:16" ht="12" customHeight="1">
      <c r="B24" s="42" t="s">
        <v>17</v>
      </c>
      <c r="C24" s="43">
        <v>2441</v>
      </c>
      <c r="D24" s="43">
        <v>1892</v>
      </c>
      <c r="E24" s="43">
        <v>2065</v>
      </c>
      <c r="F24" s="43">
        <v>1890</v>
      </c>
      <c r="G24" s="43">
        <v>2117</v>
      </c>
      <c r="H24" s="43">
        <v>2043</v>
      </c>
      <c r="I24" s="43">
        <v>2363</v>
      </c>
      <c r="J24" s="43">
        <v>3192</v>
      </c>
      <c r="K24" s="43">
        <v>2121</v>
      </c>
      <c r="L24" s="43">
        <v>2096</v>
      </c>
      <c r="M24" s="43">
        <v>2465</v>
      </c>
      <c r="N24" s="43">
        <v>3153</v>
      </c>
      <c r="O24" s="20"/>
      <c r="P24" s="44">
        <f t="shared" si="4"/>
        <v>27838</v>
      </c>
    </row>
    <row r="25" spans="2:16" ht="12" customHeight="1">
      <c r="B25" s="42" t="s">
        <v>18</v>
      </c>
      <c r="C25" s="43">
        <v>4962</v>
      </c>
      <c r="D25" s="43">
        <v>4171</v>
      </c>
      <c r="E25" s="43">
        <v>5957</v>
      </c>
      <c r="F25" s="43">
        <v>4678</v>
      </c>
      <c r="G25" s="43">
        <v>4658</v>
      </c>
      <c r="H25" s="43">
        <v>6609</v>
      </c>
      <c r="I25" s="43">
        <v>5488</v>
      </c>
      <c r="J25" s="43">
        <v>4948</v>
      </c>
      <c r="K25" s="43">
        <v>4880</v>
      </c>
      <c r="L25" s="43">
        <v>5736</v>
      </c>
      <c r="M25" s="43">
        <v>7336</v>
      </c>
      <c r="N25" s="43">
        <v>7471</v>
      </c>
      <c r="O25" s="20"/>
      <c r="P25" s="44">
        <f t="shared" si="4"/>
        <v>66894</v>
      </c>
    </row>
    <row r="26" spans="2:16" ht="12" customHeight="1">
      <c r="B26" s="42" t="s">
        <v>19</v>
      </c>
      <c r="C26" s="43">
        <v>1417</v>
      </c>
      <c r="D26" s="43">
        <v>1113</v>
      </c>
      <c r="E26" s="43">
        <v>1610</v>
      </c>
      <c r="F26" s="43">
        <v>1175</v>
      </c>
      <c r="G26" s="43">
        <v>1336</v>
      </c>
      <c r="H26" s="43">
        <v>1711</v>
      </c>
      <c r="I26" s="43">
        <v>1765</v>
      </c>
      <c r="J26" s="43">
        <v>1789</v>
      </c>
      <c r="K26" s="43">
        <v>2605</v>
      </c>
      <c r="L26" s="43">
        <v>1420</v>
      </c>
      <c r="M26" s="43">
        <v>1489</v>
      </c>
      <c r="N26" s="43">
        <v>1682</v>
      </c>
      <c r="O26" s="20"/>
      <c r="P26" s="44">
        <f t="shared" si="4"/>
        <v>19112</v>
      </c>
    </row>
    <row r="27" spans="2:16" ht="12" customHeight="1">
      <c r="B27" s="42" t="s">
        <v>20</v>
      </c>
      <c r="C27" s="43">
        <v>774</v>
      </c>
      <c r="D27" s="43">
        <v>639</v>
      </c>
      <c r="E27" s="43">
        <v>801</v>
      </c>
      <c r="F27" s="43">
        <v>611</v>
      </c>
      <c r="G27" s="43">
        <v>595</v>
      </c>
      <c r="H27" s="43">
        <v>677</v>
      </c>
      <c r="I27" s="43">
        <v>592</v>
      </c>
      <c r="J27" s="43">
        <v>653</v>
      </c>
      <c r="K27" s="43">
        <v>762</v>
      </c>
      <c r="L27" s="43">
        <v>617</v>
      </c>
      <c r="M27" s="43">
        <v>829</v>
      </c>
      <c r="N27" s="43">
        <v>605</v>
      </c>
      <c r="O27" s="20"/>
      <c r="P27" s="44">
        <f t="shared" si="4"/>
        <v>8155</v>
      </c>
    </row>
    <row r="28" spans="2:16" ht="12" customHeight="1">
      <c r="B28" s="42" t="s">
        <v>21</v>
      </c>
      <c r="C28" s="43">
        <v>2880</v>
      </c>
      <c r="D28" s="43">
        <v>3082</v>
      </c>
      <c r="E28" s="43">
        <v>2683</v>
      </c>
      <c r="F28" s="43">
        <v>2694</v>
      </c>
      <c r="G28" s="43">
        <v>2908</v>
      </c>
      <c r="H28" s="43">
        <v>2441</v>
      </c>
      <c r="I28" s="43">
        <v>2571</v>
      </c>
      <c r="J28" s="43">
        <v>2866</v>
      </c>
      <c r="K28" s="43">
        <v>2783</v>
      </c>
      <c r="L28" s="43">
        <v>3377</v>
      </c>
      <c r="M28" s="43">
        <v>3872</v>
      </c>
      <c r="N28" s="43">
        <v>2678</v>
      </c>
      <c r="O28" s="20"/>
      <c r="P28" s="44">
        <f t="shared" si="4"/>
        <v>34835</v>
      </c>
    </row>
    <row r="29" spans="2:16" ht="6" customHeight="1">
      <c r="B29" s="46" t="s">
        <v>5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  <c r="P29" s="21"/>
    </row>
    <row r="30" spans="2:16" ht="12" customHeight="1">
      <c r="B30" s="41" t="s">
        <v>22</v>
      </c>
      <c r="C30" s="37">
        <f>SUM(C31:C50)</f>
        <v>6487</v>
      </c>
      <c r="D30" s="37">
        <f aca="true" t="shared" si="5" ref="D30:N30">SUM(D31:D50)</f>
        <v>5191</v>
      </c>
      <c r="E30" s="37">
        <f t="shared" si="5"/>
        <v>5280</v>
      </c>
      <c r="F30" s="37">
        <f t="shared" si="5"/>
        <v>5721</v>
      </c>
      <c r="G30" s="37">
        <f t="shared" si="5"/>
        <v>5380</v>
      </c>
      <c r="H30" s="37">
        <f t="shared" si="5"/>
        <v>5353</v>
      </c>
      <c r="I30" s="37">
        <f t="shared" si="5"/>
        <v>6244</v>
      </c>
      <c r="J30" s="37">
        <f t="shared" si="5"/>
        <v>6966</v>
      </c>
      <c r="K30" s="37">
        <f t="shared" si="5"/>
        <v>5801</v>
      </c>
      <c r="L30" s="37">
        <f t="shared" si="5"/>
        <v>5640</v>
      </c>
      <c r="M30" s="37">
        <f t="shared" si="5"/>
        <v>5765</v>
      </c>
      <c r="N30" s="37">
        <f t="shared" si="5"/>
        <v>5026</v>
      </c>
      <c r="O30" s="38"/>
      <c r="P30" s="39">
        <f aca="true" t="shared" si="6" ref="P30:P49">SUM(C30:O30)</f>
        <v>68854</v>
      </c>
    </row>
    <row r="31" spans="2:16" ht="12" customHeight="1">
      <c r="B31" s="42" t="s">
        <v>23</v>
      </c>
      <c r="C31" s="43">
        <v>0</v>
      </c>
      <c r="D31" s="43">
        <v>0</v>
      </c>
      <c r="E31" s="43">
        <v>1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20"/>
      <c r="P31" s="44">
        <f t="shared" si="6"/>
        <v>1</v>
      </c>
    </row>
    <row r="32" spans="2:16" ht="12" customHeight="1">
      <c r="B32" s="42" t="s">
        <v>24</v>
      </c>
      <c r="C32" s="43">
        <v>13</v>
      </c>
      <c r="D32" s="43">
        <v>4</v>
      </c>
      <c r="E32" s="43">
        <v>8</v>
      </c>
      <c r="F32" s="43">
        <v>6</v>
      </c>
      <c r="G32" s="43">
        <v>8</v>
      </c>
      <c r="H32" s="43">
        <v>16</v>
      </c>
      <c r="I32" s="43">
        <v>12</v>
      </c>
      <c r="J32" s="43">
        <v>8</v>
      </c>
      <c r="K32" s="43">
        <v>7</v>
      </c>
      <c r="L32" s="43">
        <v>18</v>
      </c>
      <c r="M32" s="43">
        <v>12</v>
      </c>
      <c r="N32" s="43">
        <v>8</v>
      </c>
      <c r="O32" s="20"/>
      <c r="P32" s="44">
        <f t="shared" si="6"/>
        <v>120</v>
      </c>
    </row>
    <row r="33" spans="2:16" ht="12" customHeight="1">
      <c r="B33" s="42" t="s">
        <v>25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1</v>
      </c>
      <c r="M33" s="43">
        <v>0</v>
      </c>
      <c r="N33" s="43">
        <v>0</v>
      </c>
      <c r="O33" s="20"/>
      <c r="P33" s="44">
        <f t="shared" si="6"/>
        <v>1</v>
      </c>
    </row>
    <row r="34" spans="2:16" ht="12" customHeight="1">
      <c r="B34" s="42" t="s">
        <v>26</v>
      </c>
      <c r="C34" s="43">
        <v>35</v>
      </c>
      <c r="D34" s="43">
        <v>35</v>
      </c>
      <c r="E34" s="43">
        <v>29</v>
      </c>
      <c r="F34" s="43">
        <v>42</v>
      </c>
      <c r="G34" s="43">
        <v>49</v>
      </c>
      <c r="H34" s="43">
        <v>51</v>
      </c>
      <c r="I34" s="43">
        <v>73</v>
      </c>
      <c r="J34" s="43">
        <v>52</v>
      </c>
      <c r="K34" s="43">
        <v>61</v>
      </c>
      <c r="L34" s="43">
        <v>74</v>
      </c>
      <c r="M34" s="43">
        <v>40</v>
      </c>
      <c r="N34" s="43">
        <v>42</v>
      </c>
      <c r="O34" s="20"/>
      <c r="P34" s="44">
        <f t="shared" si="6"/>
        <v>583</v>
      </c>
    </row>
    <row r="35" spans="2:16" ht="12" customHeight="1">
      <c r="B35" s="42" t="s">
        <v>27</v>
      </c>
      <c r="C35" s="43">
        <v>27</v>
      </c>
      <c r="D35" s="43">
        <v>14</v>
      </c>
      <c r="E35" s="43">
        <v>19</v>
      </c>
      <c r="F35" s="43">
        <v>19</v>
      </c>
      <c r="G35" s="43">
        <v>40</v>
      </c>
      <c r="H35" s="43">
        <v>50</v>
      </c>
      <c r="I35" s="43">
        <v>44</v>
      </c>
      <c r="J35" s="43">
        <v>33</v>
      </c>
      <c r="K35" s="43">
        <v>32</v>
      </c>
      <c r="L35" s="43">
        <v>30</v>
      </c>
      <c r="M35" s="43">
        <v>35</v>
      </c>
      <c r="N35" s="43">
        <v>29</v>
      </c>
      <c r="O35" s="20"/>
      <c r="P35" s="44">
        <f t="shared" si="6"/>
        <v>372</v>
      </c>
    </row>
    <row r="36" spans="2:16" ht="12" customHeight="1">
      <c r="B36" s="42" t="s">
        <v>28</v>
      </c>
      <c r="C36" s="43">
        <v>1</v>
      </c>
      <c r="D36" s="43">
        <v>1</v>
      </c>
      <c r="E36" s="43">
        <v>3</v>
      </c>
      <c r="F36" s="43">
        <v>1</v>
      </c>
      <c r="G36" s="43">
        <v>3</v>
      </c>
      <c r="H36" s="43">
        <v>5</v>
      </c>
      <c r="I36" s="43">
        <v>6</v>
      </c>
      <c r="J36" s="43">
        <v>4</v>
      </c>
      <c r="K36" s="43">
        <v>3</v>
      </c>
      <c r="L36" s="43">
        <v>1</v>
      </c>
      <c r="M36" s="43">
        <v>0</v>
      </c>
      <c r="N36" s="43">
        <v>0</v>
      </c>
      <c r="O36" s="20"/>
      <c r="P36" s="44">
        <f t="shared" si="6"/>
        <v>28</v>
      </c>
    </row>
    <row r="37" spans="2:16" ht="12" customHeight="1">
      <c r="B37" s="42" t="s">
        <v>29</v>
      </c>
      <c r="C37" s="43">
        <v>4874</v>
      </c>
      <c r="D37" s="43">
        <v>3843</v>
      </c>
      <c r="E37" s="43">
        <v>3842</v>
      </c>
      <c r="F37" s="43">
        <v>4045</v>
      </c>
      <c r="G37" s="43">
        <v>3650</v>
      </c>
      <c r="H37" s="43">
        <v>3650</v>
      </c>
      <c r="I37" s="43">
        <v>4211</v>
      </c>
      <c r="J37" s="43">
        <v>4902</v>
      </c>
      <c r="K37" s="43">
        <v>4115</v>
      </c>
      <c r="L37" s="43">
        <v>3970</v>
      </c>
      <c r="M37" s="43">
        <v>4234</v>
      </c>
      <c r="N37" s="43">
        <v>3551</v>
      </c>
      <c r="O37" s="20"/>
      <c r="P37" s="44">
        <f t="shared" si="6"/>
        <v>48887</v>
      </c>
    </row>
    <row r="38" spans="2:16" ht="12" customHeight="1">
      <c r="B38" s="42" t="s">
        <v>30</v>
      </c>
      <c r="C38" s="43">
        <v>7</v>
      </c>
      <c r="D38" s="43">
        <v>14</v>
      </c>
      <c r="E38" s="43">
        <v>13</v>
      </c>
      <c r="F38" s="43">
        <v>2</v>
      </c>
      <c r="G38" s="43">
        <v>9</v>
      </c>
      <c r="H38" s="43">
        <v>16</v>
      </c>
      <c r="I38" s="43">
        <v>16</v>
      </c>
      <c r="J38" s="43">
        <v>11</v>
      </c>
      <c r="K38" s="43">
        <v>7</v>
      </c>
      <c r="L38" s="43">
        <v>6</v>
      </c>
      <c r="M38" s="43">
        <v>16</v>
      </c>
      <c r="N38" s="43">
        <v>16</v>
      </c>
      <c r="O38" s="20"/>
      <c r="P38" s="44">
        <f t="shared" si="6"/>
        <v>133</v>
      </c>
    </row>
    <row r="39" spans="2:16" ht="12" customHeight="1">
      <c r="B39" s="42" t="s">
        <v>31</v>
      </c>
      <c r="C39" s="43">
        <v>998</v>
      </c>
      <c r="D39" s="43">
        <v>771</v>
      </c>
      <c r="E39" s="43">
        <v>836</v>
      </c>
      <c r="F39" s="43">
        <v>1006</v>
      </c>
      <c r="G39" s="43">
        <v>939</v>
      </c>
      <c r="H39" s="43">
        <v>873</v>
      </c>
      <c r="I39" s="43">
        <v>973</v>
      </c>
      <c r="J39" s="43">
        <v>1036</v>
      </c>
      <c r="K39" s="43">
        <v>923</v>
      </c>
      <c r="L39" s="43">
        <v>925</v>
      </c>
      <c r="M39" s="43">
        <v>907</v>
      </c>
      <c r="N39" s="43">
        <v>789</v>
      </c>
      <c r="O39" s="20"/>
      <c r="P39" s="44">
        <f t="shared" si="6"/>
        <v>10976</v>
      </c>
    </row>
    <row r="40" spans="2:16" ht="12" customHeight="1">
      <c r="B40" s="42" t="s">
        <v>32</v>
      </c>
      <c r="C40" s="43">
        <v>10</v>
      </c>
      <c r="D40" s="43">
        <v>7</v>
      </c>
      <c r="E40" s="43">
        <v>6</v>
      </c>
      <c r="F40" s="43">
        <v>8</v>
      </c>
      <c r="G40" s="43">
        <v>7</v>
      </c>
      <c r="H40" s="43">
        <v>12</v>
      </c>
      <c r="I40" s="43">
        <v>13</v>
      </c>
      <c r="J40" s="43">
        <v>14</v>
      </c>
      <c r="K40" s="43">
        <v>4</v>
      </c>
      <c r="L40" s="43">
        <v>7</v>
      </c>
      <c r="M40" s="43">
        <v>14</v>
      </c>
      <c r="N40" s="43">
        <v>17</v>
      </c>
      <c r="O40" s="20"/>
      <c r="P40" s="44">
        <f t="shared" si="6"/>
        <v>119</v>
      </c>
    </row>
    <row r="41" spans="2:16" ht="12" customHeight="1">
      <c r="B41" s="42" t="s">
        <v>33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1</v>
      </c>
      <c r="I41" s="43">
        <v>1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20"/>
      <c r="P41" s="44">
        <f t="shared" si="6"/>
        <v>2</v>
      </c>
    </row>
    <row r="42" spans="2:16" ht="12" customHeight="1">
      <c r="B42" s="42" t="s">
        <v>34</v>
      </c>
      <c r="C42" s="43">
        <v>270</v>
      </c>
      <c r="D42" s="43">
        <v>178</v>
      </c>
      <c r="E42" s="43">
        <v>183</v>
      </c>
      <c r="F42" s="43">
        <v>214</v>
      </c>
      <c r="G42" s="43">
        <v>223</v>
      </c>
      <c r="H42" s="43">
        <v>185</v>
      </c>
      <c r="I42" s="43">
        <v>232</v>
      </c>
      <c r="J42" s="43">
        <v>313</v>
      </c>
      <c r="K42" s="43">
        <v>168</v>
      </c>
      <c r="L42" s="43">
        <v>135</v>
      </c>
      <c r="M42" s="43">
        <v>144</v>
      </c>
      <c r="N42" s="43">
        <v>156</v>
      </c>
      <c r="O42" s="20"/>
      <c r="P42" s="44">
        <f t="shared" si="6"/>
        <v>2401</v>
      </c>
    </row>
    <row r="43" spans="2:16" ht="12" customHeight="1">
      <c r="B43" s="42" t="s">
        <v>35</v>
      </c>
      <c r="C43" s="43">
        <v>104</v>
      </c>
      <c r="D43" s="43">
        <v>161</v>
      </c>
      <c r="E43" s="43">
        <v>123</v>
      </c>
      <c r="F43" s="43">
        <v>143</v>
      </c>
      <c r="G43" s="43">
        <v>153</v>
      </c>
      <c r="H43" s="43">
        <v>170</v>
      </c>
      <c r="I43" s="43">
        <v>221</v>
      </c>
      <c r="J43" s="43">
        <v>186</v>
      </c>
      <c r="K43" s="43">
        <v>159</v>
      </c>
      <c r="L43" s="43">
        <v>215</v>
      </c>
      <c r="M43" s="43">
        <v>133</v>
      </c>
      <c r="N43" s="43">
        <v>152</v>
      </c>
      <c r="O43" s="20"/>
      <c r="P43" s="44">
        <f t="shared" si="6"/>
        <v>1920</v>
      </c>
    </row>
    <row r="44" spans="2:16" ht="12" customHeight="1">
      <c r="B44" s="47" t="s">
        <v>36</v>
      </c>
      <c r="C44" s="43">
        <v>10</v>
      </c>
      <c r="D44" s="43">
        <v>5</v>
      </c>
      <c r="E44" s="43">
        <v>4</v>
      </c>
      <c r="F44" s="43">
        <v>4</v>
      </c>
      <c r="G44" s="43">
        <v>20</v>
      </c>
      <c r="H44" s="43">
        <v>11</v>
      </c>
      <c r="I44" s="43">
        <v>14</v>
      </c>
      <c r="J44" s="43">
        <v>2</v>
      </c>
      <c r="K44" s="43">
        <v>4</v>
      </c>
      <c r="L44" s="43">
        <v>14</v>
      </c>
      <c r="M44" s="43">
        <v>16</v>
      </c>
      <c r="N44" s="43">
        <v>10</v>
      </c>
      <c r="O44" s="20"/>
      <c r="P44" s="44">
        <f t="shared" si="6"/>
        <v>114</v>
      </c>
    </row>
    <row r="45" spans="2:16" ht="12" customHeight="1">
      <c r="B45" s="42" t="s">
        <v>37</v>
      </c>
      <c r="C45" s="43">
        <v>4</v>
      </c>
      <c r="D45" s="43">
        <v>11</v>
      </c>
      <c r="E45" s="43">
        <v>6</v>
      </c>
      <c r="F45" s="43">
        <v>17</v>
      </c>
      <c r="G45" s="43">
        <v>11</v>
      </c>
      <c r="H45" s="43">
        <v>7</v>
      </c>
      <c r="I45" s="43">
        <v>10</v>
      </c>
      <c r="J45" s="43">
        <v>6</v>
      </c>
      <c r="K45" s="43">
        <v>8</v>
      </c>
      <c r="L45" s="43">
        <v>8</v>
      </c>
      <c r="M45" s="43">
        <v>12</v>
      </c>
      <c r="N45" s="43">
        <v>21</v>
      </c>
      <c r="O45" s="20"/>
      <c r="P45" s="44">
        <f t="shared" si="6"/>
        <v>121</v>
      </c>
    </row>
    <row r="46" spans="2:16" ht="12" customHeight="1">
      <c r="B46" s="42" t="s">
        <v>38</v>
      </c>
      <c r="C46" s="43">
        <v>10</v>
      </c>
      <c r="D46" s="43">
        <v>5</v>
      </c>
      <c r="E46" s="43">
        <v>9</v>
      </c>
      <c r="F46" s="43">
        <v>12</v>
      </c>
      <c r="G46" s="43">
        <v>19</v>
      </c>
      <c r="H46" s="43">
        <v>17</v>
      </c>
      <c r="I46" s="43">
        <v>22</v>
      </c>
      <c r="J46" s="43">
        <v>17</v>
      </c>
      <c r="K46" s="43">
        <v>16</v>
      </c>
      <c r="L46" s="43">
        <v>9</v>
      </c>
      <c r="M46" s="43">
        <v>13</v>
      </c>
      <c r="N46" s="43">
        <v>19</v>
      </c>
      <c r="O46" s="20"/>
      <c r="P46" s="44">
        <f t="shared" si="6"/>
        <v>168</v>
      </c>
    </row>
    <row r="47" spans="2:16" ht="12" customHeight="1">
      <c r="B47" s="42" t="s">
        <v>39</v>
      </c>
      <c r="C47" s="43">
        <v>118</v>
      </c>
      <c r="D47" s="43">
        <v>133</v>
      </c>
      <c r="E47" s="43">
        <v>183</v>
      </c>
      <c r="F47" s="43">
        <v>197</v>
      </c>
      <c r="G47" s="43">
        <v>246</v>
      </c>
      <c r="H47" s="43">
        <v>282</v>
      </c>
      <c r="I47" s="43">
        <v>390</v>
      </c>
      <c r="J47" s="43">
        <v>373</v>
      </c>
      <c r="K47" s="43">
        <v>287</v>
      </c>
      <c r="L47" s="43">
        <v>218</v>
      </c>
      <c r="M47" s="43">
        <v>184</v>
      </c>
      <c r="N47" s="43">
        <v>209</v>
      </c>
      <c r="O47" s="20"/>
      <c r="P47" s="44">
        <f t="shared" si="6"/>
        <v>2820</v>
      </c>
    </row>
    <row r="48" spans="2:16" ht="12" customHeight="1">
      <c r="B48" s="42" t="s">
        <v>40</v>
      </c>
      <c r="C48" s="43">
        <v>6</v>
      </c>
      <c r="D48" s="43">
        <v>9</v>
      </c>
      <c r="E48" s="43">
        <v>15</v>
      </c>
      <c r="F48" s="43">
        <v>5</v>
      </c>
      <c r="G48" s="43">
        <v>2</v>
      </c>
      <c r="H48" s="43">
        <v>7</v>
      </c>
      <c r="I48" s="43">
        <v>4</v>
      </c>
      <c r="J48" s="43">
        <v>9</v>
      </c>
      <c r="K48" s="43">
        <v>6</v>
      </c>
      <c r="L48" s="43">
        <v>9</v>
      </c>
      <c r="M48" s="43">
        <v>3</v>
      </c>
      <c r="N48" s="43">
        <v>7</v>
      </c>
      <c r="O48" s="20"/>
      <c r="P48" s="44">
        <f t="shared" si="6"/>
        <v>82</v>
      </c>
    </row>
    <row r="49" spans="2:16" ht="12" customHeight="1">
      <c r="B49" s="42" t="s">
        <v>41</v>
      </c>
      <c r="C49" s="43">
        <v>0</v>
      </c>
      <c r="D49" s="43">
        <v>0</v>
      </c>
      <c r="E49" s="43">
        <v>0</v>
      </c>
      <c r="F49" s="43">
        <v>0</v>
      </c>
      <c r="G49" s="43">
        <v>1</v>
      </c>
      <c r="H49" s="43">
        <v>0</v>
      </c>
      <c r="I49" s="43">
        <v>2</v>
      </c>
      <c r="J49" s="43">
        <v>0</v>
      </c>
      <c r="K49" s="43">
        <v>1</v>
      </c>
      <c r="L49" s="43">
        <v>0</v>
      </c>
      <c r="M49" s="43">
        <v>2</v>
      </c>
      <c r="N49" s="43">
        <v>0</v>
      </c>
      <c r="O49" s="20"/>
      <c r="P49" s="44">
        <f t="shared" si="6"/>
        <v>6</v>
      </c>
    </row>
    <row r="50" spans="2:16" ht="6" customHeight="1">
      <c r="B50" s="46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0"/>
      <c r="P50" s="21"/>
    </row>
    <row r="51" spans="2:16" ht="12" customHeight="1">
      <c r="B51" s="41" t="s">
        <v>42</v>
      </c>
      <c r="C51" s="37">
        <f aca="true" t="shared" si="7" ref="C51:N51">SUM(C52:C65)</f>
        <v>126938</v>
      </c>
      <c r="D51" s="37">
        <f t="shared" si="7"/>
        <v>99357</v>
      </c>
      <c r="E51" s="37">
        <f t="shared" si="7"/>
        <v>93663</v>
      </c>
      <c r="F51" s="37">
        <f t="shared" si="7"/>
        <v>91989</v>
      </c>
      <c r="G51" s="37">
        <f t="shared" si="7"/>
        <v>100333</v>
      </c>
      <c r="H51" s="37">
        <f t="shared" si="7"/>
        <v>97106</v>
      </c>
      <c r="I51" s="37">
        <f t="shared" si="7"/>
        <v>111235</v>
      </c>
      <c r="J51" s="37">
        <f t="shared" si="7"/>
        <v>108536</v>
      </c>
      <c r="K51" s="37">
        <f t="shared" si="7"/>
        <v>99162</v>
      </c>
      <c r="L51" s="37">
        <f t="shared" si="7"/>
        <v>110216</v>
      </c>
      <c r="M51" s="37">
        <f t="shared" si="7"/>
        <v>104533</v>
      </c>
      <c r="N51" s="37">
        <f t="shared" si="7"/>
        <v>113154</v>
      </c>
      <c r="O51" s="38"/>
      <c r="P51" s="39">
        <f aca="true" t="shared" si="8" ref="P51:P65">SUM(C51:O51)</f>
        <v>1256222</v>
      </c>
    </row>
    <row r="52" spans="2:16" ht="12" customHeight="1">
      <c r="B52" s="42" t="s">
        <v>43</v>
      </c>
      <c r="C52" s="43">
        <v>33094</v>
      </c>
      <c r="D52" s="43">
        <v>25074</v>
      </c>
      <c r="E52" s="43">
        <v>25275</v>
      </c>
      <c r="F52" s="43">
        <v>24160</v>
      </c>
      <c r="G52" s="43">
        <v>21794</v>
      </c>
      <c r="H52" s="43">
        <v>19694</v>
      </c>
      <c r="I52" s="43">
        <v>20284</v>
      </c>
      <c r="J52" s="43">
        <v>16640</v>
      </c>
      <c r="K52" s="43">
        <v>16925</v>
      </c>
      <c r="L52" s="43">
        <v>17852</v>
      </c>
      <c r="M52" s="43">
        <v>19065</v>
      </c>
      <c r="N52" s="43">
        <v>17963</v>
      </c>
      <c r="O52" s="20"/>
      <c r="P52" s="44">
        <f t="shared" si="8"/>
        <v>257820</v>
      </c>
    </row>
    <row r="53" spans="2:16" ht="12" customHeight="1">
      <c r="B53" s="42" t="s">
        <v>44</v>
      </c>
      <c r="C53" s="43">
        <v>1355</v>
      </c>
      <c r="D53" s="43">
        <v>795</v>
      </c>
      <c r="E53" s="43">
        <v>653</v>
      </c>
      <c r="F53" s="43">
        <v>586</v>
      </c>
      <c r="G53" s="43">
        <v>732</v>
      </c>
      <c r="H53" s="43">
        <v>1106</v>
      </c>
      <c r="I53" s="43">
        <v>1253</v>
      </c>
      <c r="J53" s="43">
        <v>894</v>
      </c>
      <c r="K53" s="43">
        <v>1005</v>
      </c>
      <c r="L53" s="43">
        <v>678</v>
      </c>
      <c r="M53" s="43">
        <v>1063</v>
      </c>
      <c r="N53" s="43">
        <v>1017</v>
      </c>
      <c r="O53" s="20"/>
      <c r="P53" s="44">
        <f t="shared" si="8"/>
        <v>11137</v>
      </c>
    </row>
    <row r="54" spans="2:16" ht="12" customHeight="1">
      <c r="B54" s="42" t="s">
        <v>45</v>
      </c>
      <c r="C54" s="43">
        <v>29687</v>
      </c>
      <c r="D54" s="43">
        <v>20348</v>
      </c>
      <c r="E54" s="43">
        <v>16262</v>
      </c>
      <c r="F54" s="43">
        <v>21540</v>
      </c>
      <c r="G54" s="43">
        <v>25258</v>
      </c>
      <c r="H54" s="43">
        <v>19309</v>
      </c>
      <c r="I54" s="43">
        <v>28292</v>
      </c>
      <c r="J54" s="43">
        <v>20321</v>
      </c>
      <c r="K54" s="43">
        <v>18346</v>
      </c>
      <c r="L54" s="43">
        <v>20482</v>
      </c>
      <c r="M54" s="43">
        <v>21208</v>
      </c>
      <c r="N54" s="43">
        <v>26454</v>
      </c>
      <c r="O54" s="20"/>
      <c r="P54" s="44">
        <f t="shared" si="8"/>
        <v>267507</v>
      </c>
    </row>
    <row r="55" spans="2:16" ht="12" customHeight="1">
      <c r="B55" s="42" t="s">
        <v>46</v>
      </c>
      <c r="C55" s="43">
        <v>11381</v>
      </c>
      <c r="D55" s="43">
        <v>14181</v>
      </c>
      <c r="E55" s="43">
        <v>5797</v>
      </c>
      <c r="F55" s="43">
        <v>6142</v>
      </c>
      <c r="G55" s="43">
        <v>7414</v>
      </c>
      <c r="H55" s="43">
        <v>6521</v>
      </c>
      <c r="I55" s="43">
        <v>8539</v>
      </c>
      <c r="J55" s="43">
        <v>7029</v>
      </c>
      <c r="K55" s="43">
        <v>8231</v>
      </c>
      <c r="L55" s="43">
        <v>7208</v>
      </c>
      <c r="M55" s="43">
        <v>6240</v>
      </c>
      <c r="N55" s="43">
        <v>5964</v>
      </c>
      <c r="O55" s="20"/>
      <c r="P55" s="44">
        <f t="shared" si="8"/>
        <v>94647</v>
      </c>
    </row>
    <row r="56" spans="2:16" ht="12" customHeight="1">
      <c r="B56" s="42" t="s">
        <v>47</v>
      </c>
      <c r="C56" s="43">
        <v>24195</v>
      </c>
      <c r="D56" s="43">
        <v>12970</v>
      </c>
      <c r="E56" s="43">
        <v>18550</v>
      </c>
      <c r="F56" s="43">
        <v>15223</v>
      </c>
      <c r="G56" s="43">
        <v>17922</v>
      </c>
      <c r="H56" s="43">
        <v>25473</v>
      </c>
      <c r="I56" s="43">
        <v>22733</v>
      </c>
      <c r="J56" s="43">
        <v>24782</v>
      </c>
      <c r="K56" s="43">
        <v>21272</v>
      </c>
      <c r="L56" s="43">
        <v>27466</v>
      </c>
      <c r="M56" s="43">
        <v>23026</v>
      </c>
      <c r="N56" s="43">
        <v>29041</v>
      </c>
      <c r="O56" s="20"/>
      <c r="P56" s="44">
        <f t="shared" si="8"/>
        <v>262653</v>
      </c>
    </row>
    <row r="57" spans="2:16" ht="12" customHeight="1">
      <c r="B57" s="42" t="s">
        <v>48</v>
      </c>
      <c r="C57" s="43">
        <v>2130</v>
      </c>
      <c r="D57" s="43">
        <v>3465</v>
      </c>
      <c r="E57" s="43">
        <v>2616</v>
      </c>
      <c r="F57" s="43">
        <v>2829</v>
      </c>
      <c r="G57" s="43">
        <v>2723</v>
      </c>
      <c r="H57" s="43">
        <v>1976</v>
      </c>
      <c r="I57" s="43">
        <v>3784</v>
      </c>
      <c r="J57" s="43">
        <v>5629</v>
      </c>
      <c r="K57" s="43">
        <v>2869</v>
      </c>
      <c r="L57" s="43">
        <v>2724</v>
      </c>
      <c r="M57" s="43">
        <v>2950</v>
      </c>
      <c r="N57" s="43">
        <v>2946</v>
      </c>
      <c r="O57" s="20"/>
      <c r="P57" s="44">
        <f t="shared" si="8"/>
        <v>36641</v>
      </c>
    </row>
    <row r="58" spans="2:16" ht="12" customHeight="1">
      <c r="B58" s="42" t="s">
        <v>49</v>
      </c>
      <c r="C58" s="43">
        <v>0</v>
      </c>
      <c r="D58" s="43">
        <v>1</v>
      </c>
      <c r="E58" s="43">
        <v>1</v>
      </c>
      <c r="F58" s="43">
        <v>0</v>
      </c>
      <c r="G58" s="43">
        <v>0</v>
      </c>
      <c r="H58" s="43">
        <v>1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20"/>
      <c r="P58" s="44">
        <f t="shared" si="8"/>
        <v>3</v>
      </c>
    </row>
    <row r="59" spans="2:16" ht="12" customHeight="1">
      <c r="B59" s="42" t="s">
        <v>50</v>
      </c>
      <c r="C59" s="43">
        <v>32</v>
      </c>
      <c r="D59" s="43">
        <v>19</v>
      </c>
      <c r="E59" s="43">
        <v>32</v>
      </c>
      <c r="F59" s="43">
        <v>34</v>
      </c>
      <c r="G59" s="43">
        <v>39</v>
      </c>
      <c r="H59" s="43">
        <v>47</v>
      </c>
      <c r="I59" s="43">
        <v>54</v>
      </c>
      <c r="J59" s="43">
        <v>58</v>
      </c>
      <c r="K59" s="43">
        <v>36</v>
      </c>
      <c r="L59" s="43">
        <v>27</v>
      </c>
      <c r="M59" s="43">
        <v>25</v>
      </c>
      <c r="N59" s="43">
        <v>32</v>
      </c>
      <c r="O59" s="20"/>
      <c r="P59" s="44">
        <f t="shared" si="8"/>
        <v>435</v>
      </c>
    </row>
    <row r="60" spans="2:16" ht="12" customHeight="1">
      <c r="B60" s="42" t="s">
        <v>51</v>
      </c>
      <c r="C60" s="43">
        <v>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20"/>
      <c r="P60" s="44">
        <f t="shared" si="8"/>
        <v>1</v>
      </c>
    </row>
    <row r="61" spans="2:16" ht="12" customHeight="1">
      <c r="B61" s="42" t="s">
        <v>52</v>
      </c>
      <c r="C61" s="43">
        <v>2505</v>
      </c>
      <c r="D61" s="43">
        <v>1597</v>
      </c>
      <c r="E61" s="43">
        <v>1151</v>
      </c>
      <c r="F61" s="43">
        <v>723</v>
      </c>
      <c r="G61" s="43">
        <v>826</v>
      </c>
      <c r="H61" s="43">
        <v>612</v>
      </c>
      <c r="I61" s="43">
        <v>888</v>
      </c>
      <c r="J61" s="43">
        <v>663</v>
      </c>
      <c r="K61" s="43">
        <v>849</v>
      </c>
      <c r="L61" s="43">
        <v>753</v>
      </c>
      <c r="M61" s="43">
        <v>838</v>
      </c>
      <c r="N61" s="43">
        <v>1642</v>
      </c>
      <c r="O61" s="20"/>
      <c r="P61" s="44">
        <f t="shared" si="8"/>
        <v>13047</v>
      </c>
    </row>
    <row r="62" spans="2:16" ht="12" customHeight="1">
      <c r="B62" s="42" t="s">
        <v>53</v>
      </c>
      <c r="C62" s="43">
        <v>9432</v>
      </c>
      <c r="D62" s="43">
        <v>10657</v>
      </c>
      <c r="E62" s="43">
        <v>9827</v>
      </c>
      <c r="F62" s="43">
        <v>8734</v>
      </c>
      <c r="G62" s="43">
        <v>11883</v>
      </c>
      <c r="H62" s="43">
        <v>9715</v>
      </c>
      <c r="I62" s="43">
        <v>11102</v>
      </c>
      <c r="J62" s="43">
        <v>11191</v>
      </c>
      <c r="K62" s="43">
        <v>10678</v>
      </c>
      <c r="L62" s="43">
        <v>12841</v>
      </c>
      <c r="M62" s="43">
        <v>10336</v>
      </c>
      <c r="N62" s="43">
        <v>9931</v>
      </c>
      <c r="O62" s="20"/>
      <c r="P62" s="44">
        <f t="shared" si="8"/>
        <v>126327</v>
      </c>
    </row>
    <row r="63" spans="2:16" ht="12" customHeight="1">
      <c r="B63" s="42" t="s">
        <v>54</v>
      </c>
      <c r="C63" s="43">
        <v>5</v>
      </c>
      <c r="D63" s="43">
        <v>6</v>
      </c>
      <c r="E63" s="43">
        <v>15</v>
      </c>
      <c r="F63" s="43">
        <v>15</v>
      </c>
      <c r="G63" s="43">
        <v>2</v>
      </c>
      <c r="H63" s="43">
        <v>7</v>
      </c>
      <c r="I63" s="43">
        <v>12</v>
      </c>
      <c r="J63" s="43">
        <v>9</v>
      </c>
      <c r="K63" s="43">
        <v>13</v>
      </c>
      <c r="L63" s="43">
        <v>16</v>
      </c>
      <c r="M63" s="43">
        <v>10</v>
      </c>
      <c r="N63" s="43">
        <v>4</v>
      </c>
      <c r="O63" s="20"/>
      <c r="P63" s="44">
        <f t="shared" si="8"/>
        <v>114</v>
      </c>
    </row>
    <row r="64" spans="2:16" ht="12" customHeight="1">
      <c r="B64" s="42" t="s">
        <v>55</v>
      </c>
      <c r="C64" s="43">
        <v>1515</v>
      </c>
      <c r="D64" s="43">
        <v>1550</v>
      </c>
      <c r="E64" s="43">
        <v>1972</v>
      </c>
      <c r="F64" s="43">
        <v>1754</v>
      </c>
      <c r="G64" s="43">
        <v>1810</v>
      </c>
      <c r="H64" s="43">
        <v>1973</v>
      </c>
      <c r="I64" s="43">
        <v>2128</v>
      </c>
      <c r="J64" s="43">
        <v>1932</v>
      </c>
      <c r="K64" s="43">
        <v>1799</v>
      </c>
      <c r="L64" s="43">
        <v>1808</v>
      </c>
      <c r="M64" s="43">
        <v>1539</v>
      </c>
      <c r="N64" s="43">
        <v>1142</v>
      </c>
      <c r="O64" s="20"/>
      <c r="P64" s="44">
        <f t="shared" si="8"/>
        <v>20922</v>
      </c>
    </row>
    <row r="65" spans="2:16" ht="12" customHeight="1">
      <c r="B65" s="42" t="s">
        <v>56</v>
      </c>
      <c r="C65" s="43">
        <v>11606</v>
      </c>
      <c r="D65" s="43">
        <v>8694</v>
      </c>
      <c r="E65" s="43">
        <v>11512</v>
      </c>
      <c r="F65" s="43">
        <v>10249</v>
      </c>
      <c r="G65" s="43">
        <v>9930</v>
      </c>
      <c r="H65" s="43">
        <v>10672</v>
      </c>
      <c r="I65" s="43">
        <v>12166</v>
      </c>
      <c r="J65" s="43">
        <v>19388</v>
      </c>
      <c r="K65" s="43">
        <v>17139</v>
      </c>
      <c r="L65" s="43">
        <v>18361</v>
      </c>
      <c r="M65" s="43">
        <v>18233</v>
      </c>
      <c r="N65" s="43">
        <v>17018</v>
      </c>
      <c r="O65" s="20"/>
      <c r="P65" s="44">
        <f t="shared" si="8"/>
        <v>164968</v>
      </c>
    </row>
    <row r="66" spans="2:16" ht="6" customHeight="1" thickBot="1"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50"/>
    </row>
    <row r="67" ht="6" customHeight="1"/>
    <row r="68" spans="2:16" ht="11.25" customHeight="1">
      <c r="B68" s="51" t="s">
        <v>57</v>
      </c>
      <c r="C68"/>
      <c r="D68"/>
      <c r="E68"/>
      <c r="F68"/>
      <c r="G68"/>
      <c r="H68"/>
      <c r="I68"/>
      <c r="J68"/>
      <c r="K68"/>
      <c r="L68"/>
      <c r="M68"/>
      <c r="N68"/>
      <c r="O68"/>
      <c r="P68" s="52"/>
    </row>
    <row r="69" spans="2:16" ht="10.5" customHeight="1">
      <c r="B69" s="53" t="s">
        <v>58</v>
      </c>
      <c r="C69"/>
      <c r="D69"/>
      <c r="E69"/>
      <c r="F69"/>
      <c r="G69"/>
      <c r="H69"/>
      <c r="I69"/>
      <c r="J69"/>
      <c r="K69"/>
      <c r="L69"/>
      <c r="M69"/>
      <c r="N69"/>
      <c r="O69"/>
      <c r="P69" s="52"/>
    </row>
    <row r="70" spans="2:16" ht="10.5" customHeight="1">
      <c r="B70" s="54"/>
      <c r="C70"/>
      <c r="D70"/>
      <c r="E70"/>
      <c r="F70"/>
      <c r="G70"/>
      <c r="H70"/>
      <c r="I70"/>
      <c r="J70"/>
      <c r="K70"/>
      <c r="L70"/>
      <c r="M70"/>
      <c r="N70"/>
      <c r="O70"/>
      <c r="P70" s="52"/>
    </row>
    <row r="71" spans="2:16" ht="10.5" customHeight="1">
      <c r="B71" s="54"/>
      <c r="C71"/>
      <c r="D71"/>
      <c r="E71"/>
      <c r="F71"/>
      <c r="G71"/>
      <c r="H71"/>
      <c r="I71"/>
      <c r="J71"/>
      <c r="K71"/>
      <c r="L71"/>
      <c r="M71"/>
      <c r="N71"/>
      <c r="O71"/>
      <c r="P71" s="52"/>
    </row>
    <row r="72" spans="2:16" ht="10.5" customHeight="1">
      <c r="B72" s="54"/>
      <c r="C72"/>
      <c r="D72"/>
      <c r="E72"/>
      <c r="F72"/>
      <c r="G72"/>
      <c r="H72"/>
      <c r="I72"/>
      <c r="J72"/>
      <c r="K72"/>
      <c r="L72"/>
      <c r="M72"/>
      <c r="N72"/>
      <c r="O72"/>
      <c r="P72" s="52"/>
    </row>
    <row r="73" spans="2:16" ht="10.5" customHeight="1">
      <c r="B73" s="54"/>
      <c r="C73"/>
      <c r="D73"/>
      <c r="E73"/>
      <c r="F73"/>
      <c r="G73"/>
      <c r="H73"/>
      <c r="I73"/>
      <c r="J73"/>
      <c r="K73"/>
      <c r="L73"/>
      <c r="M73"/>
      <c r="N73"/>
      <c r="O73"/>
      <c r="P73" s="52"/>
    </row>
    <row r="74" spans="2:16" ht="10.5" customHeight="1">
      <c r="B74" s="54"/>
      <c r="C74"/>
      <c r="D74"/>
      <c r="E74"/>
      <c r="F74"/>
      <c r="G74"/>
      <c r="H74"/>
      <c r="I74"/>
      <c r="J74"/>
      <c r="K74"/>
      <c r="L74"/>
      <c r="M74"/>
      <c r="N74"/>
      <c r="O74"/>
      <c r="P74" s="52"/>
    </row>
    <row r="75" ht="6" customHeight="1"/>
    <row r="76" spans="2:16" ht="15.75">
      <c r="B76" s="5" t="str">
        <f>B2</f>
        <v>1.3 Entradas aéreas, por continente y país de nacionalidad, 2013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ht="6" customHeight="1"/>
    <row r="78" ht="12" customHeight="1" thickBot="1">
      <c r="P78" s="8" t="s">
        <v>1</v>
      </c>
    </row>
    <row r="79" spans="2:16" ht="25.5" customHeight="1">
      <c r="B79" s="9" t="str">
        <f aca="true" t="shared" si="9" ref="B79:N79">B5</f>
        <v>Continente/ País de nacionalidad</v>
      </c>
      <c r="C79" s="55" t="str">
        <f t="shared" si="9"/>
        <v>Enero</v>
      </c>
      <c r="D79" s="55" t="str">
        <f t="shared" si="9"/>
        <v>Febrero</v>
      </c>
      <c r="E79" s="55" t="str">
        <f t="shared" si="9"/>
        <v>Marzo</v>
      </c>
      <c r="F79" s="55" t="str">
        <f t="shared" si="9"/>
        <v>Abril</v>
      </c>
      <c r="G79" s="55" t="str">
        <f t="shared" si="9"/>
        <v>Mayo</v>
      </c>
      <c r="H79" s="55" t="str">
        <f t="shared" si="9"/>
        <v>Junio</v>
      </c>
      <c r="I79" s="55" t="str">
        <f t="shared" si="9"/>
        <v>Julio</v>
      </c>
      <c r="J79" s="55" t="str">
        <f t="shared" si="9"/>
        <v>Agosto</v>
      </c>
      <c r="K79" s="55" t="str">
        <f t="shared" si="9"/>
        <v>Septiembre</v>
      </c>
      <c r="L79" s="55" t="str">
        <f t="shared" si="9"/>
        <v>Octubre</v>
      </c>
      <c r="M79" s="55" t="str">
        <f t="shared" si="9"/>
        <v>Noviembre</v>
      </c>
      <c r="N79" s="55" t="str">
        <f t="shared" si="9"/>
        <v>Diciembre</v>
      </c>
      <c r="O79" s="55"/>
      <c r="P79" s="11" t="s">
        <v>3</v>
      </c>
    </row>
    <row r="80" spans="2:16" ht="6" customHeight="1">
      <c r="B80" s="12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14"/>
    </row>
    <row r="81" spans="2:16" ht="12" customHeight="1">
      <c r="B81" s="36" t="s">
        <v>59</v>
      </c>
      <c r="C81" s="57">
        <f>SUM(C82:C127)</f>
        <v>147704</v>
      </c>
      <c r="D81" s="57">
        <f aca="true" t="shared" si="10" ref="D81:N81">SUM(D82:D127)</f>
        <v>140152</v>
      </c>
      <c r="E81" s="57">
        <f t="shared" si="10"/>
        <v>152316</v>
      </c>
      <c r="F81" s="57">
        <f t="shared" si="10"/>
        <v>139789</v>
      </c>
      <c r="G81" s="57">
        <f t="shared" si="10"/>
        <v>123871</v>
      </c>
      <c r="H81" s="57">
        <f t="shared" si="10"/>
        <v>126276</v>
      </c>
      <c r="I81" s="57">
        <f t="shared" si="10"/>
        <v>156049</v>
      </c>
      <c r="J81" s="57">
        <f t="shared" si="10"/>
        <v>160187</v>
      </c>
      <c r="K81" s="57">
        <f t="shared" si="10"/>
        <v>124963</v>
      </c>
      <c r="L81" s="57">
        <f t="shared" si="10"/>
        <v>138372</v>
      </c>
      <c r="M81" s="57">
        <f t="shared" si="10"/>
        <v>150669</v>
      </c>
      <c r="N81" s="57">
        <f t="shared" si="10"/>
        <v>162987</v>
      </c>
      <c r="O81" s="58"/>
      <c r="P81" s="39">
        <f aca="true" t="shared" si="11" ref="P81:P126">SUM(C81:O81)</f>
        <v>1723335</v>
      </c>
    </row>
    <row r="82" spans="2:16" ht="12" customHeight="1">
      <c r="B82" s="46" t="s">
        <v>60</v>
      </c>
      <c r="C82" s="43">
        <v>36</v>
      </c>
      <c r="D82" s="43">
        <v>26</v>
      </c>
      <c r="E82" s="43">
        <v>35</v>
      </c>
      <c r="F82" s="43">
        <v>48</v>
      </c>
      <c r="G82" s="43">
        <v>63</v>
      </c>
      <c r="H82" s="43">
        <v>69</v>
      </c>
      <c r="I82" s="43">
        <v>85</v>
      </c>
      <c r="J82" s="43">
        <v>105</v>
      </c>
      <c r="K82" s="43">
        <v>52</v>
      </c>
      <c r="L82" s="43">
        <v>38</v>
      </c>
      <c r="M82" s="43">
        <v>44</v>
      </c>
      <c r="N82" s="43">
        <v>80</v>
      </c>
      <c r="O82" s="20"/>
      <c r="P82" s="44">
        <f t="shared" si="11"/>
        <v>681</v>
      </c>
    </row>
    <row r="83" spans="2:16" ht="12" customHeight="1">
      <c r="B83" s="46" t="s">
        <v>61</v>
      </c>
      <c r="C83" s="43">
        <v>15352</v>
      </c>
      <c r="D83" s="43">
        <v>15643</v>
      </c>
      <c r="E83" s="43">
        <v>19595</v>
      </c>
      <c r="F83" s="43">
        <v>16261</v>
      </c>
      <c r="G83" s="43">
        <v>13224</v>
      </c>
      <c r="H83" s="43">
        <v>11774</v>
      </c>
      <c r="I83" s="43">
        <v>12641</v>
      </c>
      <c r="J83" s="43">
        <v>13960</v>
      </c>
      <c r="K83" s="43">
        <v>13312</v>
      </c>
      <c r="L83" s="43">
        <v>15922</v>
      </c>
      <c r="M83" s="43">
        <v>20574</v>
      </c>
      <c r="N83" s="43">
        <v>18883</v>
      </c>
      <c r="O83" s="20"/>
      <c r="P83" s="44">
        <f t="shared" si="11"/>
        <v>187141</v>
      </c>
    </row>
    <row r="84" spans="2:16" ht="12" customHeight="1">
      <c r="B84" s="46" t="s">
        <v>62</v>
      </c>
      <c r="C84" s="43">
        <v>26</v>
      </c>
      <c r="D84" s="43">
        <v>30</v>
      </c>
      <c r="E84" s="43">
        <v>40</v>
      </c>
      <c r="F84" s="43">
        <v>36</v>
      </c>
      <c r="G84" s="43">
        <v>15</v>
      </c>
      <c r="H84" s="43">
        <v>31</v>
      </c>
      <c r="I84" s="43">
        <v>34</v>
      </c>
      <c r="J84" s="43">
        <v>51</v>
      </c>
      <c r="K84" s="43">
        <v>18</v>
      </c>
      <c r="L84" s="43">
        <v>28</v>
      </c>
      <c r="M84" s="43">
        <v>26</v>
      </c>
      <c r="N84" s="43">
        <v>13</v>
      </c>
      <c r="O84" s="20"/>
      <c r="P84" s="44">
        <f t="shared" si="11"/>
        <v>348</v>
      </c>
    </row>
    <row r="85" spans="2:16" ht="12" customHeight="1">
      <c r="B85" s="46" t="s">
        <v>63</v>
      </c>
      <c r="C85" s="43">
        <v>1861</v>
      </c>
      <c r="D85" s="43">
        <v>1794</v>
      </c>
      <c r="E85" s="43">
        <v>1764</v>
      </c>
      <c r="F85" s="43">
        <v>1401</v>
      </c>
      <c r="G85" s="43">
        <v>1040</v>
      </c>
      <c r="H85" s="43">
        <v>1002</v>
      </c>
      <c r="I85" s="43">
        <v>1414</v>
      </c>
      <c r="J85" s="43">
        <v>1243</v>
      </c>
      <c r="K85" s="43">
        <v>1154</v>
      </c>
      <c r="L85" s="43">
        <v>1261</v>
      </c>
      <c r="M85" s="43">
        <v>1996</v>
      </c>
      <c r="N85" s="43">
        <v>2100</v>
      </c>
      <c r="O85" s="20"/>
      <c r="P85" s="44">
        <f t="shared" si="11"/>
        <v>18030</v>
      </c>
    </row>
    <row r="86" spans="2:16" ht="12" customHeight="1">
      <c r="B86" s="46" t="s">
        <v>64</v>
      </c>
      <c r="C86" s="43">
        <v>2192</v>
      </c>
      <c r="D86" s="43">
        <v>2190</v>
      </c>
      <c r="E86" s="43">
        <v>2855</v>
      </c>
      <c r="F86" s="43">
        <v>2701</v>
      </c>
      <c r="G86" s="43">
        <v>1992</v>
      </c>
      <c r="H86" s="43">
        <v>2294</v>
      </c>
      <c r="I86" s="43">
        <v>3088</v>
      </c>
      <c r="J86" s="43">
        <v>2408</v>
      </c>
      <c r="K86" s="43">
        <v>1959</v>
      </c>
      <c r="L86" s="43">
        <v>2346</v>
      </c>
      <c r="M86" s="43">
        <v>3068</v>
      </c>
      <c r="N86" s="43">
        <v>2690</v>
      </c>
      <c r="O86" s="20"/>
      <c r="P86" s="44">
        <f t="shared" si="11"/>
        <v>29783</v>
      </c>
    </row>
    <row r="87" spans="2:16" ht="12" customHeight="1">
      <c r="B87" s="59" t="s">
        <v>65</v>
      </c>
      <c r="C87" s="43">
        <v>200</v>
      </c>
      <c r="D87" s="43">
        <v>216</v>
      </c>
      <c r="E87" s="43">
        <v>156</v>
      </c>
      <c r="F87" s="43">
        <v>194</v>
      </c>
      <c r="G87" s="43">
        <v>193</v>
      </c>
      <c r="H87" s="43">
        <v>161</v>
      </c>
      <c r="I87" s="43">
        <v>102</v>
      </c>
      <c r="J87" s="43">
        <v>117</v>
      </c>
      <c r="K87" s="43">
        <v>114</v>
      </c>
      <c r="L87" s="43">
        <v>194</v>
      </c>
      <c r="M87" s="43">
        <v>251</v>
      </c>
      <c r="N87" s="43">
        <v>284</v>
      </c>
      <c r="O87" s="20"/>
      <c r="P87" s="44">
        <f t="shared" si="11"/>
        <v>2182</v>
      </c>
    </row>
    <row r="88" spans="2:16" ht="12" customHeight="1">
      <c r="B88" s="59" t="s">
        <v>66</v>
      </c>
      <c r="C88" s="43">
        <v>28</v>
      </c>
      <c r="D88" s="43">
        <v>23</v>
      </c>
      <c r="E88" s="43">
        <v>41</v>
      </c>
      <c r="F88" s="43">
        <v>48</v>
      </c>
      <c r="G88" s="43">
        <v>66</v>
      </c>
      <c r="H88" s="43">
        <v>105</v>
      </c>
      <c r="I88" s="43">
        <v>59</v>
      </c>
      <c r="J88" s="43">
        <v>76</v>
      </c>
      <c r="K88" s="43">
        <v>30</v>
      </c>
      <c r="L88" s="43">
        <v>28</v>
      </c>
      <c r="M88" s="43">
        <v>40</v>
      </c>
      <c r="N88" s="43">
        <v>47</v>
      </c>
      <c r="O88" s="20"/>
      <c r="P88" s="44">
        <f t="shared" si="11"/>
        <v>591</v>
      </c>
    </row>
    <row r="89" spans="2:16" ht="12" customHeight="1">
      <c r="B89" s="46" t="s">
        <v>67</v>
      </c>
      <c r="C89" s="43">
        <v>428</v>
      </c>
      <c r="D89" s="43">
        <v>332</v>
      </c>
      <c r="E89" s="43">
        <v>314</v>
      </c>
      <c r="F89" s="43">
        <v>341</v>
      </c>
      <c r="G89" s="43">
        <v>265</v>
      </c>
      <c r="H89" s="43">
        <v>230</v>
      </c>
      <c r="I89" s="43">
        <v>280</v>
      </c>
      <c r="J89" s="43">
        <v>264</v>
      </c>
      <c r="K89" s="43">
        <v>219</v>
      </c>
      <c r="L89" s="43">
        <v>297</v>
      </c>
      <c r="M89" s="43">
        <v>436</v>
      </c>
      <c r="N89" s="43">
        <v>658</v>
      </c>
      <c r="O89" s="20"/>
      <c r="P89" s="44">
        <f t="shared" si="11"/>
        <v>4064</v>
      </c>
    </row>
    <row r="90" spans="2:16" ht="12" customHeight="1">
      <c r="B90" s="46" t="s">
        <v>68</v>
      </c>
      <c r="C90" s="43">
        <v>1073</v>
      </c>
      <c r="D90" s="43">
        <v>1359</v>
      </c>
      <c r="E90" s="43">
        <v>1560</v>
      </c>
      <c r="F90" s="43">
        <v>1099</v>
      </c>
      <c r="G90" s="43">
        <v>461</v>
      </c>
      <c r="H90" s="43">
        <v>576</v>
      </c>
      <c r="I90" s="43">
        <v>421</v>
      </c>
      <c r="J90" s="43">
        <v>482</v>
      </c>
      <c r="K90" s="43">
        <v>465</v>
      </c>
      <c r="L90" s="43">
        <v>804</v>
      </c>
      <c r="M90" s="43">
        <v>1177</v>
      </c>
      <c r="N90" s="43">
        <v>925</v>
      </c>
      <c r="O90" s="20"/>
      <c r="P90" s="44">
        <f t="shared" si="11"/>
        <v>10402</v>
      </c>
    </row>
    <row r="91" spans="2:16" ht="12" customHeight="1">
      <c r="B91" s="46" t="s">
        <v>69</v>
      </c>
      <c r="C91" s="43">
        <v>252</v>
      </c>
      <c r="D91" s="43">
        <v>174</v>
      </c>
      <c r="E91" s="43">
        <v>205</v>
      </c>
      <c r="F91" s="43">
        <v>157</v>
      </c>
      <c r="G91" s="43">
        <v>134</v>
      </c>
      <c r="H91" s="43">
        <v>128</v>
      </c>
      <c r="I91" s="43">
        <v>175</v>
      </c>
      <c r="J91" s="43">
        <v>125</v>
      </c>
      <c r="K91" s="43">
        <v>103</v>
      </c>
      <c r="L91" s="43">
        <v>142</v>
      </c>
      <c r="M91" s="43">
        <v>210</v>
      </c>
      <c r="N91" s="43">
        <v>220</v>
      </c>
      <c r="O91" s="20"/>
      <c r="P91" s="44">
        <f t="shared" si="11"/>
        <v>2025</v>
      </c>
    </row>
    <row r="92" spans="2:16" ht="12" customHeight="1">
      <c r="B92" s="46" t="s">
        <v>70</v>
      </c>
      <c r="C92" s="43">
        <v>2180</v>
      </c>
      <c r="D92" s="43">
        <v>2518</v>
      </c>
      <c r="E92" s="43">
        <v>2331</v>
      </c>
      <c r="F92" s="43">
        <v>825</v>
      </c>
      <c r="G92" s="43">
        <v>644</v>
      </c>
      <c r="H92" s="43">
        <v>741</v>
      </c>
      <c r="I92" s="43">
        <v>1337</v>
      </c>
      <c r="J92" s="43">
        <v>630</v>
      </c>
      <c r="K92" s="43">
        <v>667</v>
      </c>
      <c r="L92" s="43">
        <v>1139</v>
      </c>
      <c r="M92" s="43">
        <v>1675</v>
      </c>
      <c r="N92" s="43">
        <v>1818</v>
      </c>
      <c r="O92" s="20"/>
      <c r="P92" s="44">
        <f t="shared" si="11"/>
        <v>16505</v>
      </c>
    </row>
    <row r="93" spans="2:16" ht="12" customHeight="1">
      <c r="B93" s="46" t="s">
        <v>71</v>
      </c>
      <c r="C93" s="43">
        <v>420</v>
      </c>
      <c r="D93" s="43">
        <v>408</v>
      </c>
      <c r="E93" s="43">
        <v>573</v>
      </c>
      <c r="F93" s="43">
        <v>511</v>
      </c>
      <c r="G93" s="43">
        <v>276</v>
      </c>
      <c r="H93" s="43">
        <v>265</v>
      </c>
      <c r="I93" s="43">
        <v>255</v>
      </c>
      <c r="J93" s="43">
        <v>252</v>
      </c>
      <c r="K93" s="43">
        <v>264</v>
      </c>
      <c r="L93" s="43">
        <v>438</v>
      </c>
      <c r="M93" s="43">
        <v>521</v>
      </c>
      <c r="N93" s="43">
        <v>511</v>
      </c>
      <c r="O93" s="20"/>
      <c r="P93" s="44">
        <f t="shared" si="11"/>
        <v>4694</v>
      </c>
    </row>
    <row r="94" spans="2:16" ht="12" customHeight="1">
      <c r="B94" s="46" t="s">
        <v>72</v>
      </c>
      <c r="C94" s="43">
        <v>136</v>
      </c>
      <c r="D94" s="43">
        <v>235</v>
      </c>
      <c r="E94" s="43">
        <v>72</v>
      </c>
      <c r="F94" s="43">
        <v>154</v>
      </c>
      <c r="G94" s="43">
        <v>69</v>
      </c>
      <c r="H94" s="43">
        <v>89</v>
      </c>
      <c r="I94" s="43">
        <v>106</v>
      </c>
      <c r="J94" s="43">
        <v>101</v>
      </c>
      <c r="K94" s="43">
        <v>81</v>
      </c>
      <c r="L94" s="43">
        <v>178</v>
      </c>
      <c r="M94" s="43">
        <v>160</v>
      </c>
      <c r="N94" s="43">
        <v>155</v>
      </c>
      <c r="O94" s="20"/>
      <c r="P94" s="44">
        <f t="shared" si="11"/>
        <v>1536</v>
      </c>
    </row>
    <row r="95" spans="2:16" ht="12" customHeight="1">
      <c r="B95" s="46" t="s">
        <v>73</v>
      </c>
      <c r="C95" s="43">
        <v>19281</v>
      </c>
      <c r="D95" s="43">
        <v>16994</v>
      </c>
      <c r="E95" s="43">
        <v>20987</v>
      </c>
      <c r="F95" s="43">
        <v>19877</v>
      </c>
      <c r="G95" s="43">
        <v>18486</v>
      </c>
      <c r="H95" s="43">
        <v>24596</v>
      </c>
      <c r="I95" s="43">
        <v>36232</v>
      </c>
      <c r="J95" s="43">
        <v>37050</v>
      </c>
      <c r="K95" s="43">
        <v>25111</v>
      </c>
      <c r="L95" s="43">
        <v>22331</v>
      </c>
      <c r="M95" s="43">
        <v>21107</v>
      </c>
      <c r="N95" s="43">
        <v>20203</v>
      </c>
      <c r="O95" s="20"/>
      <c r="P95" s="44">
        <f t="shared" si="11"/>
        <v>282255</v>
      </c>
    </row>
    <row r="96" spans="2:16" ht="12" customHeight="1">
      <c r="B96" s="46" t="s">
        <v>74</v>
      </c>
      <c r="C96" s="43">
        <v>264</v>
      </c>
      <c r="D96" s="43">
        <v>243</v>
      </c>
      <c r="E96" s="43">
        <v>122</v>
      </c>
      <c r="F96" s="43">
        <v>84</v>
      </c>
      <c r="G96" s="43">
        <v>61</v>
      </c>
      <c r="H96" s="43">
        <v>56</v>
      </c>
      <c r="I96" s="43">
        <v>68</v>
      </c>
      <c r="J96" s="43">
        <v>47</v>
      </c>
      <c r="K96" s="43">
        <v>72</v>
      </c>
      <c r="L96" s="43">
        <v>101</v>
      </c>
      <c r="M96" s="43">
        <v>128</v>
      </c>
      <c r="N96" s="43">
        <v>253</v>
      </c>
      <c r="O96" s="20"/>
      <c r="P96" s="44">
        <f t="shared" si="11"/>
        <v>1499</v>
      </c>
    </row>
    <row r="97" spans="2:16" ht="12" customHeight="1">
      <c r="B97" s="46" t="s">
        <v>75</v>
      </c>
      <c r="C97" s="43">
        <v>2983</v>
      </c>
      <c r="D97" s="43">
        <v>2794</v>
      </c>
      <c r="E97" s="43">
        <v>833</v>
      </c>
      <c r="F97" s="43">
        <v>377</v>
      </c>
      <c r="G97" s="43">
        <v>409</v>
      </c>
      <c r="H97" s="43">
        <v>431</v>
      </c>
      <c r="I97" s="43">
        <v>318</v>
      </c>
      <c r="J97" s="43">
        <v>257</v>
      </c>
      <c r="K97" s="43">
        <v>322</v>
      </c>
      <c r="L97" s="43">
        <v>491</v>
      </c>
      <c r="M97" s="43">
        <v>657</v>
      </c>
      <c r="N97" s="43">
        <v>2776</v>
      </c>
      <c r="O97" s="20"/>
      <c r="P97" s="44">
        <f t="shared" si="11"/>
        <v>12648</v>
      </c>
    </row>
    <row r="98" spans="2:16" ht="12" customHeight="1">
      <c r="B98" s="46" t="s">
        <v>76</v>
      </c>
      <c r="C98" s="43">
        <v>19812</v>
      </c>
      <c r="D98" s="43">
        <v>22030</v>
      </c>
      <c r="E98" s="43">
        <v>22524</v>
      </c>
      <c r="F98" s="43">
        <v>20535</v>
      </c>
      <c r="G98" s="43">
        <v>13261</v>
      </c>
      <c r="H98" s="43">
        <v>10069</v>
      </c>
      <c r="I98" s="43">
        <v>14600</v>
      </c>
      <c r="J98" s="43">
        <v>15832</v>
      </c>
      <c r="K98" s="43">
        <v>8686</v>
      </c>
      <c r="L98" s="43">
        <v>15373</v>
      </c>
      <c r="M98" s="43">
        <v>18257</v>
      </c>
      <c r="N98" s="43">
        <v>18887</v>
      </c>
      <c r="O98" s="20"/>
      <c r="P98" s="44">
        <f t="shared" si="11"/>
        <v>199866</v>
      </c>
    </row>
    <row r="99" spans="2:16" ht="12" customHeight="1">
      <c r="B99" s="46" t="s">
        <v>77</v>
      </c>
      <c r="C99" s="43">
        <v>1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20"/>
      <c r="P99" s="44">
        <f t="shared" si="11"/>
        <v>1</v>
      </c>
    </row>
    <row r="100" spans="2:16" ht="12" customHeight="1">
      <c r="B100" s="46" t="s">
        <v>78</v>
      </c>
      <c r="C100" s="43">
        <v>267</v>
      </c>
      <c r="D100" s="43">
        <v>310</v>
      </c>
      <c r="E100" s="43">
        <v>352</v>
      </c>
      <c r="F100" s="43">
        <v>287</v>
      </c>
      <c r="G100" s="43">
        <v>251</v>
      </c>
      <c r="H100" s="43">
        <v>250</v>
      </c>
      <c r="I100" s="43">
        <v>348</v>
      </c>
      <c r="J100" s="43">
        <v>372</v>
      </c>
      <c r="K100" s="43">
        <v>207</v>
      </c>
      <c r="L100" s="43">
        <v>276</v>
      </c>
      <c r="M100" s="43">
        <v>405</v>
      </c>
      <c r="N100" s="43">
        <v>441</v>
      </c>
      <c r="O100" s="20"/>
      <c r="P100" s="44">
        <f t="shared" si="11"/>
        <v>3766</v>
      </c>
    </row>
    <row r="101" spans="2:16" ht="12" customHeight="1">
      <c r="B101" s="46" t="s">
        <v>79</v>
      </c>
      <c r="C101" s="43">
        <v>870</v>
      </c>
      <c r="D101" s="43">
        <v>878</v>
      </c>
      <c r="E101" s="43">
        <v>550</v>
      </c>
      <c r="F101" s="43">
        <v>441</v>
      </c>
      <c r="G101" s="43">
        <v>297</v>
      </c>
      <c r="H101" s="43">
        <v>349</v>
      </c>
      <c r="I101" s="43">
        <v>312</v>
      </c>
      <c r="J101" s="43">
        <v>321</v>
      </c>
      <c r="K101" s="43">
        <v>368</v>
      </c>
      <c r="L101" s="43">
        <v>501</v>
      </c>
      <c r="M101" s="43">
        <v>710</v>
      </c>
      <c r="N101" s="43">
        <v>771</v>
      </c>
      <c r="O101" s="20"/>
      <c r="P101" s="44">
        <f t="shared" si="11"/>
        <v>6368</v>
      </c>
    </row>
    <row r="102" spans="2:16" ht="12" customHeight="1">
      <c r="B102" s="46" t="s">
        <v>80</v>
      </c>
      <c r="C102" s="43">
        <v>1288</v>
      </c>
      <c r="D102" s="43">
        <v>1037</v>
      </c>
      <c r="E102" s="43">
        <v>1549</v>
      </c>
      <c r="F102" s="43">
        <v>1369</v>
      </c>
      <c r="G102" s="43">
        <v>1535</v>
      </c>
      <c r="H102" s="43">
        <v>1900</v>
      </c>
      <c r="I102" s="43">
        <v>1960</v>
      </c>
      <c r="J102" s="43">
        <v>1910</v>
      </c>
      <c r="K102" s="43">
        <v>1838</v>
      </c>
      <c r="L102" s="43">
        <v>1659</v>
      </c>
      <c r="M102" s="43">
        <v>1534</v>
      </c>
      <c r="N102" s="43">
        <v>1406</v>
      </c>
      <c r="O102" s="20"/>
      <c r="P102" s="44">
        <f t="shared" si="11"/>
        <v>18985</v>
      </c>
    </row>
    <row r="103" spans="2:16" ht="12" customHeight="1">
      <c r="B103" s="46" t="s">
        <v>81</v>
      </c>
      <c r="C103" s="43">
        <v>70</v>
      </c>
      <c r="D103" s="43">
        <v>105</v>
      </c>
      <c r="E103" s="43">
        <v>93</v>
      </c>
      <c r="F103" s="43">
        <v>41</v>
      </c>
      <c r="G103" s="43">
        <v>36</v>
      </c>
      <c r="H103" s="43">
        <v>69</v>
      </c>
      <c r="I103" s="43">
        <v>64</v>
      </c>
      <c r="J103" s="43">
        <v>77</v>
      </c>
      <c r="K103" s="43">
        <v>34</v>
      </c>
      <c r="L103" s="43">
        <v>75</v>
      </c>
      <c r="M103" s="43">
        <v>67</v>
      </c>
      <c r="N103" s="43">
        <v>94</v>
      </c>
      <c r="O103" s="20"/>
      <c r="P103" s="44">
        <f t="shared" si="11"/>
        <v>825</v>
      </c>
    </row>
    <row r="104" spans="2:16" ht="12" customHeight="1">
      <c r="B104" s="46" t="s">
        <v>82</v>
      </c>
      <c r="C104" s="43">
        <v>14518</v>
      </c>
      <c r="D104" s="43">
        <v>12327</v>
      </c>
      <c r="E104" s="43">
        <v>11160</v>
      </c>
      <c r="F104" s="43">
        <v>11839</v>
      </c>
      <c r="G104" s="43">
        <v>10104</v>
      </c>
      <c r="H104" s="43">
        <v>11772</v>
      </c>
      <c r="I104" s="43">
        <v>14514</v>
      </c>
      <c r="J104" s="43">
        <v>18967</v>
      </c>
      <c r="K104" s="43">
        <v>10020</v>
      </c>
      <c r="L104" s="43">
        <v>11068</v>
      </c>
      <c r="M104" s="43">
        <v>12258</v>
      </c>
      <c r="N104" s="43">
        <v>15778</v>
      </c>
      <c r="O104" s="20"/>
      <c r="P104" s="44">
        <f t="shared" si="11"/>
        <v>154325</v>
      </c>
    </row>
    <row r="105" spans="2:16" ht="12" customHeight="1">
      <c r="B105" s="46" t="s">
        <v>83</v>
      </c>
      <c r="C105" s="43">
        <v>244</v>
      </c>
      <c r="D105" s="43">
        <v>203</v>
      </c>
      <c r="E105" s="43">
        <v>248</v>
      </c>
      <c r="F105" s="43">
        <v>145</v>
      </c>
      <c r="G105" s="43">
        <v>104</v>
      </c>
      <c r="H105" s="43">
        <v>73</v>
      </c>
      <c r="I105" s="43">
        <v>96</v>
      </c>
      <c r="J105" s="43">
        <v>82</v>
      </c>
      <c r="K105" s="43">
        <v>112</v>
      </c>
      <c r="L105" s="43">
        <v>187</v>
      </c>
      <c r="M105" s="43">
        <v>278</v>
      </c>
      <c r="N105" s="43">
        <v>297</v>
      </c>
      <c r="O105" s="20"/>
      <c r="P105" s="44">
        <f t="shared" si="11"/>
        <v>2069</v>
      </c>
    </row>
    <row r="106" spans="2:16" ht="12" customHeight="1">
      <c r="B106" s="46" t="s">
        <v>84</v>
      </c>
      <c r="C106" s="43">
        <v>14</v>
      </c>
      <c r="D106" s="43">
        <v>8</v>
      </c>
      <c r="E106" s="43">
        <v>22</v>
      </c>
      <c r="F106" s="43">
        <v>11</v>
      </c>
      <c r="G106" s="43">
        <v>14</v>
      </c>
      <c r="H106" s="43">
        <v>10</v>
      </c>
      <c r="I106" s="43">
        <v>15</v>
      </c>
      <c r="J106" s="43">
        <v>19</v>
      </c>
      <c r="K106" s="43">
        <v>10</v>
      </c>
      <c r="L106" s="43">
        <v>15</v>
      </c>
      <c r="M106" s="43">
        <v>18</v>
      </c>
      <c r="N106" s="43">
        <v>13</v>
      </c>
      <c r="O106" s="20"/>
      <c r="P106" s="44">
        <f t="shared" si="11"/>
        <v>169</v>
      </c>
    </row>
    <row r="107" spans="2:16" ht="12" customHeight="1">
      <c r="B107" s="46" t="s">
        <v>85</v>
      </c>
      <c r="C107" s="43">
        <v>484</v>
      </c>
      <c r="D107" s="43">
        <v>345</v>
      </c>
      <c r="E107" s="43">
        <v>327</v>
      </c>
      <c r="F107" s="43">
        <v>295</v>
      </c>
      <c r="G107" s="43">
        <v>200</v>
      </c>
      <c r="H107" s="43">
        <v>171</v>
      </c>
      <c r="I107" s="43">
        <v>158</v>
      </c>
      <c r="J107" s="43">
        <v>170</v>
      </c>
      <c r="K107" s="43">
        <v>193</v>
      </c>
      <c r="L107" s="43">
        <v>286</v>
      </c>
      <c r="M107" s="43">
        <v>345</v>
      </c>
      <c r="N107" s="43">
        <v>398</v>
      </c>
      <c r="O107" s="20"/>
      <c r="P107" s="44">
        <f t="shared" si="11"/>
        <v>3372</v>
      </c>
    </row>
    <row r="108" spans="2:16" ht="12" customHeight="1">
      <c r="B108" s="46" t="s">
        <v>86</v>
      </c>
      <c r="C108" s="43">
        <v>77</v>
      </c>
      <c r="D108" s="43">
        <v>58</v>
      </c>
      <c r="E108" s="43">
        <v>169</v>
      </c>
      <c r="F108" s="43">
        <v>72</v>
      </c>
      <c r="G108" s="43">
        <v>49</v>
      </c>
      <c r="H108" s="43">
        <v>52</v>
      </c>
      <c r="I108" s="43">
        <v>76</v>
      </c>
      <c r="J108" s="43">
        <v>154</v>
      </c>
      <c r="K108" s="43">
        <v>33</v>
      </c>
      <c r="L108" s="43">
        <v>86</v>
      </c>
      <c r="M108" s="43">
        <v>90</v>
      </c>
      <c r="N108" s="43">
        <v>128</v>
      </c>
      <c r="O108" s="20"/>
      <c r="P108" s="44">
        <f t="shared" si="11"/>
        <v>1044</v>
      </c>
    </row>
    <row r="109" spans="2:16" ht="12" customHeight="1">
      <c r="B109" s="46" t="s">
        <v>87</v>
      </c>
      <c r="C109" s="43">
        <v>41</v>
      </c>
      <c r="D109" s="43">
        <v>18</v>
      </c>
      <c r="E109" s="43">
        <v>30</v>
      </c>
      <c r="F109" s="43">
        <v>48</v>
      </c>
      <c r="G109" s="43">
        <v>25</v>
      </c>
      <c r="H109" s="43">
        <v>31</v>
      </c>
      <c r="I109" s="43">
        <v>36</v>
      </c>
      <c r="J109" s="43">
        <v>44</v>
      </c>
      <c r="K109" s="43">
        <v>65</v>
      </c>
      <c r="L109" s="43">
        <v>32</v>
      </c>
      <c r="M109" s="43">
        <v>47</v>
      </c>
      <c r="N109" s="43">
        <v>52</v>
      </c>
      <c r="O109" s="20"/>
      <c r="P109" s="44">
        <f t="shared" si="11"/>
        <v>469</v>
      </c>
    </row>
    <row r="110" spans="2:16" ht="12" customHeight="1">
      <c r="B110" s="46" t="s">
        <v>88</v>
      </c>
      <c r="C110" s="43">
        <v>30</v>
      </c>
      <c r="D110" s="43">
        <v>26</v>
      </c>
      <c r="E110" s="43">
        <v>39</v>
      </c>
      <c r="F110" s="43">
        <v>28</v>
      </c>
      <c r="G110" s="43">
        <v>25</v>
      </c>
      <c r="H110" s="43">
        <v>22</v>
      </c>
      <c r="I110" s="43">
        <v>28</v>
      </c>
      <c r="J110" s="43">
        <v>36</v>
      </c>
      <c r="K110" s="43">
        <v>18</v>
      </c>
      <c r="L110" s="43">
        <v>38</v>
      </c>
      <c r="M110" s="43">
        <v>31</v>
      </c>
      <c r="N110" s="43">
        <v>44</v>
      </c>
      <c r="O110" s="20"/>
      <c r="P110" s="44">
        <f t="shared" si="11"/>
        <v>365</v>
      </c>
    </row>
    <row r="111" spans="2:16" ht="12" customHeight="1">
      <c r="B111" s="46" t="s">
        <v>89</v>
      </c>
      <c r="C111" s="43">
        <v>98</v>
      </c>
      <c r="D111" s="43">
        <v>57</v>
      </c>
      <c r="E111" s="43">
        <v>69</v>
      </c>
      <c r="F111" s="43">
        <v>95</v>
      </c>
      <c r="G111" s="43">
        <v>104</v>
      </c>
      <c r="H111" s="43">
        <v>51</v>
      </c>
      <c r="I111" s="43">
        <v>76</v>
      </c>
      <c r="J111" s="43">
        <v>97</v>
      </c>
      <c r="K111" s="43">
        <v>59</v>
      </c>
      <c r="L111" s="43">
        <v>55</v>
      </c>
      <c r="M111" s="43">
        <v>64</v>
      </c>
      <c r="N111" s="43">
        <v>101</v>
      </c>
      <c r="O111" s="20"/>
      <c r="P111" s="44">
        <f t="shared" si="11"/>
        <v>926</v>
      </c>
    </row>
    <row r="112" spans="2:16" ht="12" customHeight="1">
      <c r="B112" s="46" t="s">
        <v>90</v>
      </c>
      <c r="C112" s="43">
        <v>9</v>
      </c>
      <c r="D112" s="43">
        <v>1</v>
      </c>
      <c r="E112" s="43">
        <v>4</v>
      </c>
      <c r="F112" s="43">
        <v>5</v>
      </c>
      <c r="G112" s="43">
        <v>4</v>
      </c>
      <c r="H112" s="43">
        <v>4</v>
      </c>
      <c r="I112" s="43">
        <v>4</v>
      </c>
      <c r="J112" s="43">
        <v>9</v>
      </c>
      <c r="K112" s="43">
        <v>1</v>
      </c>
      <c r="L112" s="43">
        <v>5</v>
      </c>
      <c r="M112" s="43">
        <v>4</v>
      </c>
      <c r="N112" s="43">
        <v>15</v>
      </c>
      <c r="O112" s="20"/>
      <c r="P112" s="44">
        <f t="shared" si="11"/>
        <v>65</v>
      </c>
    </row>
    <row r="113" spans="2:16" ht="12" customHeight="1">
      <c r="B113" s="46" t="s">
        <v>91</v>
      </c>
      <c r="C113" s="43">
        <v>12</v>
      </c>
      <c r="D113" s="43">
        <v>16</v>
      </c>
      <c r="E113" s="43">
        <v>22</v>
      </c>
      <c r="F113" s="43">
        <v>15</v>
      </c>
      <c r="G113" s="43">
        <v>22</v>
      </c>
      <c r="H113" s="43">
        <v>26</v>
      </c>
      <c r="I113" s="43">
        <v>11</v>
      </c>
      <c r="J113" s="43">
        <v>28</v>
      </c>
      <c r="K113" s="43">
        <v>13</v>
      </c>
      <c r="L113" s="43">
        <v>10</v>
      </c>
      <c r="M113" s="43">
        <v>12</v>
      </c>
      <c r="N113" s="43">
        <v>17</v>
      </c>
      <c r="O113" s="20"/>
      <c r="P113" s="44">
        <f t="shared" si="11"/>
        <v>204</v>
      </c>
    </row>
    <row r="114" spans="2:16" ht="12" customHeight="1">
      <c r="B114" s="46" t="s">
        <v>92</v>
      </c>
      <c r="C114" s="43">
        <v>2335</v>
      </c>
      <c r="D114" s="43">
        <v>2328</v>
      </c>
      <c r="E114" s="43">
        <v>2298</v>
      </c>
      <c r="F114" s="43">
        <v>851</v>
      </c>
      <c r="G114" s="43">
        <v>635</v>
      </c>
      <c r="H114" s="43">
        <v>1001</v>
      </c>
      <c r="I114" s="43">
        <v>1348</v>
      </c>
      <c r="J114" s="43">
        <v>677</v>
      </c>
      <c r="K114" s="43">
        <v>508</v>
      </c>
      <c r="L114" s="43">
        <v>961</v>
      </c>
      <c r="M114" s="43">
        <v>1204</v>
      </c>
      <c r="N114" s="43">
        <v>2161</v>
      </c>
      <c r="O114" s="20"/>
      <c r="P114" s="44">
        <f t="shared" si="11"/>
        <v>16307</v>
      </c>
    </row>
    <row r="115" spans="2:16" ht="12" customHeight="1">
      <c r="B115" s="46" t="s">
        <v>93</v>
      </c>
      <c r="C115" s="43">
        <v>4897</v>
      </c>
      <c r="D115" s="43">
        <v>4706</v>
      </c>
      <c r="E115" s="43">
        <v>4636</v>
      </c>
      <c r="F115" s="43">
        <v>4984</v>
      </c>
      <c r="G115" s="43">
        <v>4403</v>
      </c>
      <c r="H115" s="43">
        <v>4354</v>
      </c>
      <c r="I115" s="43">
        <v>5590</v>
      </c>
      <c r="J115" s="43">
        <v>4562</v>
      </c>
      <c r="K115" s="43">
        <v>3953</v>
      </c>
      <c r="L115" s="43">
        <v>4743</v>
      </c>
      <c r="M115" s="43">
        <v>4999</v>
      </c>
      <c r="N115" s="43">
        <v>5873</v>
      </c>
      <c r="O115" s="20"/>
      <c r="P115" s="44">
        <f t="shared" si="11"/>
        <v>57700</v>
      </c>
    </row>
    <row r="116" spans="2:16" ht="12" customHeight="1">
      <c r="B116" s="46" t="s">
        <v>94</v>
      </c>
      <c r="C116" s="43">
        <v>2841</v>
      </c>
      <c r="D116" s="43">
        <v>3124</v>
      </c>
      <c r="E116" s="43">
        <v>1768</v>
      </c>
      <c r="F116" s="43">
        <v>2309</v>
      </c>
      <c r="G116" s="43">
        <v>1368</v>
      </c>
      <c r="H116" s="43">
        <v>1571</v>
      </c>
      <c r="I116" s="43">
        <v>1458</v>
      </c>
      <c r="J116" s="43">
        <v>1486</v>
      </c>
      <c r="K116" s="43">
        <v>1560</v>
      </c>
      <c r="L116" s="43">
        <v>1924</v>
      </c>
      <c r="M116" s="43">
        <v>4205</v>
      </c>
      <c r="N116" s="43">
        <v>2836</v>
      </c>
      <c r="O116" s="20"/>
      <c r="P116" s="44">
        <f t="shared" si="11"/>
        <v>26450</v>
      </c>
    </row>
    <row r="117" spans="2:16" ht="12" customHeight="1">
      <c r="B117" s="46" t="s">
        <v>95</v>
      </c>
      <c r="C117" s="43">
        <v>1509</v>
      </c>
      <c r="D117" s="43">
        <v>1400</v>
      </c>
      <c r="E117" s="43">
        <v>2421</v>
      </c>
      <c r="F117" s="43">
        <v>2996</v>
      </c>
      <c r="G117" s="43">
        <v>2526</v>
      </c>
      <c r="H117" s="43">
        <v>3287</v>
      </c>
      <c r="I117" s="43">
        <v>4125</v>
      </c>
      <c r="J117" s="43">
        <v>4132</v>
      </c>
      <c r="K117" s="43">
        <v>3325</v>
      </c>
      <c r="L117" s="43">
        <v>2422</v>
      </c>
      <c r="M117" s="43">
        <v>2269</v>
      </c>
      <c r="N117" s="43">
        <v>2667</v>
      </c>
      <c r="O117" s="20"/>
      <c r="P117" s="44">
        <f t="shared" si="11"/>
        <v>33079</v>
      </c>
    </row>
    <row r="118" spans="2:16" ht="12" customHeight="1">
      <c r="B118" s="46" t="s">
        <v>96</v>
      </c>
      <c r="C118" s="43">
        <v>25660</v>
      </c>
      <c r="D118" s="43">
        <v>24416</v>
      </c>
      <c r="E118" s="43">
        <v>31904</v>
      </c>
      <c r="F118" s="43">
        <v>33450</v>
      </c>
      <c r="G118" s="43">
        <v>38790</v>
      </c>
      <c r="H118" s="43">
        <v>37635</v>
      </c>
      <c r="I118" s="43">
        <v>43029</v>
      </c>
      <c r="J118" s="43">
        <v>43127</v>
      </c>
      <c r="K118" s="43">
        <v>37595</v>
      </c>
      <c r="L118" s="43">
        <v>36681</v>
      </c>
      <c r="M118" s="43">
        <v>31824</v>
      </c>
      <c r="N118" s="43">
        <v>29928</v>
      </c>
      <c r="O118" s="20"/>
      <c r="P118" s="44">
        <f t="shared" si="11"/>
        <v>414039</v>
      </c>
    </row>
    <row r="119" spans="2:16" ht="12" customHeight="1">
      <c r="B119" s="46" t="s">
        <v>97</v>
      </c>
      <c r="C119" s="43">
        <v>1107</v>
      </c>
      <c r="D119" s="43">
        <v>853</v>
      </c>
      <c r="E119" s="43">
        <v>749</v>
      </c>
      <c r="F119" s="43">
        <v>925</v>
      </c>
      <c r="G119" s="43">
        <v>771</v>
      </c>
      <c r="H119" s="43">
        <v>725</v>
      </c>
      <c r="I119" s="43">
        <v>838</v>
      </c>
      <c r="J119" s="43">
        <v>799</v>
      </c>
      <c r="K119" s="43">
        <v>730</v>
      </c>
      <c r="L119" s="43">
        <v>809</v>
      </c>
      <c r="M119" s="43">
        <v>967</v>
      </c>
      <c r="N119" s="43">
        <v>1226</v>
      </c>
      <c r="O119" s="20"/>
      <c r="P119" s="44">
        <f t="shared" si="11"/>
        <v>10499</v>
      </c>
    </row>
    <row r="120" spans="2:16" ht="12" customHeight="1">
      <c r="B120" s="46" t="s">
        <v>98</v>
      </c>
      <c r="C120" s="43">
        <v>12531</v>
      </c>
      <c r="D120" s="43">
        <v>9830</v>
      </c>
      <c r="E120" s="43">
        <v>10050</v>
      </c>
      <c r="F120" s="43">
        <v>8926</v>
      </c>
      <c r="G120" s="43">
        <v>7678</v>
      </c>
      <c r="H120" s="43">
        <v>6408</v>
      </c>
      <c r="I120" s="43">
        <v>5602</v>
      </c>
      <c r="J120" s="43">
        <v>6452</v>
      </c>
      <c r="K120" s="43">
        <v>7794</v>
      </c>
      <c r="L120" s="43">
        <v>9807</v>
      </c>
      <c r="M120" s="43">
        <v>10927</v>
      </c>
      <c r="N120" s="43">
        <v>11765</v>
      </c>
      <c r="O120" s="20"/>
      <c r="P120" s="44">
        <f t="shared" si="11"/>
        <v>107770</v>
      </c>
    </row>
    <row r="121" spans="2:16" ht="12" customHeight="1">
      <c r="B121" s="46" t="s">
        <v>99</v>
      </c>
      <c r="C121" s="43">
        <v>13</v>
      </c>
      <c r="D121" s="43">
        <v>13</v>
      </c>
      <c r="E121" s="43">
        <v>19</v>
      </c>
      <c r="F121" s="43">
        <v>3</v>
      </c>
      <c r="G121" s="43">
        <v>5</v>
      </c>
      <c r="H121" s="43">
        <v>3</v>
      </c>
      <c r="I121" s="43">
        <v>7</v>
      </c>
      <c r="J121" s="43">
        <v>8</v>
      </c>
      <c r="K121" s="43">
        <v>0</v>
      </c>
      <c r="L121" s="43">
        <v>2</v>
      </c>
      <c r="M121" s="43">
        <v>7</v>
      </c>
      <c r="N121" s="43">
        <v>13</v>
      </c>
      <c r="O121" s="20"/>
      <c r="P121" s="44">
        <f t="shared" si="11"/>
        <v>93</v>
      </c>
    </row>
    <row r="122" spans="2:16" ht="12" customHeight="1">
      <c r="B122" s="46" t="s">
        <v>100</v>
      </c>
      <c r="C122" s="43">
        <v>207</v>
      </c>
      <c r="D122" s="43">
        <v>145</v>
      </c>
      <c r="E122" s="43">
        <v>129</v>
      </c>
      <c r="F122" s="43">
        <v>117</v>
      </c>
      <c r="G122" s="43">
        <v>125</v>
      </c>
      <c r="H122" s="43">
        <v>102</v>
      </c>
      <c r="I122" s="43">
        <v>169</v>
      </c>
      <c r="J122" s="43">
        <v>145</v>
      </c>
      <c r="K122" s="43">
        <v>110</v>
      </c>
      <c r="L122" s="43">
        <v>131</v>
      </c>
      <c r="M122" s="43">
        <v>169</v>
      </c>
      <c r="N122" s="43">
        <v>208</v>
      </c>
      <c r="O122" s="20"/>
      <c r="P122" s="44">
        <f t="shared" si="11"/>
        <v>1757</v>
      </c>
    </row>
    <row r="123" spans="2:16" ht="12" customHeight="1">
      <c r="B123" s="46" t="s">
        <v>101</v>
      </c>
      <c r="C123" s="43">
        <v>7624</v>
      </c>
      <c r="D123" s="43">
        <v>7049</v>
      </c>
      <c r="E123" s="43">
        <v>5589</v>
      </c>
      <c r="F123" s="43">
        <v>1670</v>
      </c>
      <c r="G123" s="43">
        <v>1060</v>
      </c>
      <c r="H123" s="43">
        <v>1230</v>
      </c>
      <c r="I123" s="43">
        <v>1020</v>
      </c>
      <c r="J123" s="43">
        <v>932</v>
      </c>
      <c r="K123" s="43">
        <v>994</v>
      </c>
      <c r="L123" s="43">
        <v>1712</v>
      </c>
      <c r="M123" s="43">
        <v>3463</v>
      </c>
      <c r="N123" s="43">
        <v>10813</v>
      </c>
      <c r="O123" s="20"/>
      <c r="P123" s="44">
        <f t="shared" si="11"/>
        <v>43156</v>
      </c>
    </row>
    <row r="124" spans="2:16" ht="12" customHeight="1">
      <c r="B124" s="46" t="s">
        <v>102</v>
      </c>
      <c r="C124" s="43">
        <v>2719</v>
      </c>
      <c r="D124" s="43">
        <v>2779</v>
      </c>
      <c r="E124" s="43">
        <v>3083</v>
      </c>
      <c r="F124" s="43">
        <v>2924</v>
      </c>
      <c r="G124" s="43">
        <v>2081</v>
      </c>
      <c r="H124" s="43">
        <v>1835</v>
      </c>
      <c r="I124" s="43">
        <v>3275</v>
      </c>
      <c r="J124" s="43">
        <v>1778</v>
      </c>
      <c r="K124" s="43">
        <v>1980</v>
      </c>
      <c r="L124" s="43">
        <v>2670</v>
      </c>
      <c r="M124" s="43">
        <v>3024</v>
      </c>
      <c r="N124" s="43">
        <v>3731</v>
      </c>
      <c r="O124" s="20"/>
      <c r="P124" s="44">
        <f t="shared" si="11"/>
        <v>31879</v>
      </c>
    </row>
    <row r="125" spans="2:16" ht="12" customHeight="1">
      <c r="B125" s="46" t="s">
        <v>103</v>
      </c>
      <c r="C125" s="43">
        <v>1714</v>
      </c>
      <c r="D125" s="43">
        <v>1111</v>
      </c>
      <c r="E125" s="43">
        <v>1029</v>
      </c>
      <c r="F125" s="43">
        <v>1294</v>
      </c>
      <c r="G125" s="43">
        <v>1000</v>
      </c>
      <c r="H125" s="43">
        <v>728</v>
      </c>
      <c r="I125" s="43">
        <v>675</v>
      </c>
      <c r="J125" s="43">
        <v>803</v>
      </c>
      <c r="K125" s="43">
        <v>813</v>
      </c>
      <c r="L125" s="43">
        <v>1106</v>
      </c>
      <c r="M125" s="43">
        <v>1421</v>
      </c>
      <c r="N125" s="43">
        <v>1708</v>
      </c>
      <c r="O125" s="20"/>
      <c r="P125" s="44">
        <f t="shared" si="11"/>
        <v>13402</v>
      </c>
    </row>
    <row r="126" spans="2:16" ht="12" customHeight="1">
      <c r="B126" s="46" t="s">
        <v>104</v>
      </c>
      <c r="C126" s="43">
        <v>0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1</v>
      </c>
      <c r="L126" s="43">
        <v>0</v>
      </c>
      <c r="M126" s="43">
        <v>0</v>
      </c>
      <c r="N126" s="43">
        <v>0</v>
      </c>
      <c r="O126" s="20"/>
      <c r="P126" s="44">
        <f t="shared" si="11"/>
        <v>1</v>
      </c>
    </row>
    <row r="127" spans="2:16" ht="6" customHeight="1">
      <c r="B127" s="5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20"/>
      <c r="P127" s="60"/>
    </row>
    <row r="128" spans="2:16" ht="12" customHeight="1">
      <c r="B128" s="36" t="s">
        <v>105</v>
      </c>
      <c r="C128" s="37">
        <f>SUM(C129:C139,C152:C192)</f>
        <v>23932</v>
      </c>
      <c r="D128" s="37">
        <f aca="true" t="shared" si="12" ref="D128:N128">SUM(D129:D139,D152:D192)</f>
        <v>22871</v>
      </c>
      <c r="E128" s="37">
        <f t="shared" si="12"/>
        <v>33680</v>
      </c>
      <c r="F128" s="37">
        <f t="shared" si="12"/>
        <v>24565</v>
      </c>
      <c r="G128" s="37">
        <f t="shared" si="12"/>
        <v>25681</v>
      </c>
      <c r="H128" s="37">
        <f t="shared" si="12"/>
        <v>24808</v>
      </c>
      <c r="I128" s="37">
        <f t="shared" si="12"/>
        <v>25705</v>
      </c>
      <c r="J128" s="37">
        <f t="shared" si="12"/>
        <v>28381</v>
      </c>
      <c r="K128" s="37">
        <f t="shared" si="12"/>
        <v>26403</v>
      </c>
      <c r="L128" s="37">
        <f t="shared" si="12"/>
        <v>25511</v>
      </c>
      <c r="M128" s="37">
        <f t="shared" si="12"/>
        <v>31174</v>
      </c>
      <c r="N128" s="37">
        <f t="shared" si="12"/>
        <v>39293</v>
      </c>
      <c r="O128" s="38"/>
      <c r="P128" s="39">
        <f aca="true" t="shared" si="13" ref="P128:P139">SUM(C128:O128)</f>
        <v>332004</v>
      </c>
    </row>
    <row r="129" spans="2:16" ht="12" customHeight="1">
      <c r="B129" s="46" t="s">
        <v>106</v>
      </c>
      <c r="C129" s="43">
        <v>9</v>
      </c>
      <c r="D129" s="43">
        <v>12</v>
      </c>
      <c r="E129" s="43">
        <v>8</v>
      </c>
      <c r="F129" s="43">
        <v>8</v>
      </c>
      <c r="G129" s="43">
        <v>6</v>
      </c>
      <c r="H129" s="43">
        <v>12</v>
      </c>
      <c r="I129" s="43">
        <v>12</v>
      </c>
      <c r="J129" s="43">
        <v>10</v>
      </c>
      <c r="K129" s="43">
        <v>8</v>
      </c>
      <c r="L129" s="43">
        <v>8</v>
      </c>
      <c r="M129" s="43">
        <v>7</v>
      </c>
      <c r="N129" s="43">
        <v>12</v>
      </c>
      <c r="O129" s="20"/>
      <c r="P129" s="44">
        <f t="shared" si="13"/>
        <v>112</v>
      </c>
    </row>
    <row r="130" spans="2:16" ht="12" customHeight="1">
      <c r="B130" s="46" t="s">
        <v>107</v>
      </c>
      <c r="C130" s="43">
        <v>166</v>
      </c>
      <c r="D130" s="43">
        <v>125</v>
      </c>
      <c r="E130" s="43">
        <v>814</v>
      </c>
      <c r="F130" s="43">
        <v>196</v>
      </c>
      <c r="G130" s="43">
        <v>289</v>
      </c>
      <c r="H130" s="43">
        <v>260</v>
      </c>
      <c r="I130" s="43">
        <v>90</v>
      </c>
      <c r="J130" s="43">
        <v>342</v>
      </c>
      <c r="K130" s="43">
        <v>128</v>
      </c>
      <c r="L130" s="43">
        <v>126</v>
      </c>
      <c r="M130" s="43">
        <v>132</v>
      </c>
      <c r="N130" s="43">
        <v>349</v>
      </c>
      <c r="O130" s="20"/>
      <c r="P130" s="44">
        <f t="shared" si="13"/>
        <v>3017</v>
      </c>
    </row>
    <row r="131" spans="2:16" ht="12" customHeight="1">
      <c r="B131" s="46" t="s">
        <v>108</v>
      </c>
      <c r="C131" s="43">
        <v>50</v>
      </c>
      <c r="D131" s="43">
        <v>34</v>
      </c>
      <c r="E131" s="43">
        <v>35</v>
      </c>
      <c r="F131" s="43">
        <v>50</v>
      </c>
      <c r="G131" s="43">
        <v>48</v>
      </c>
      <c r="H131" s="43">
        <v>77</v>
      </c>
      <c r="I131" s="43">
        <v>95</v>
      </c>
      <c r="J131" s="43">
        <v>137</v>
      </c>
      <c r="K131" s="43">
        <v>63</v>
      </c>
      <c r="L131" s="43">
        <v>60</v>
      </c>
      <c r="M131" s="43">
        <v>51</v>
      </c>
      <c r="N131" s="43">
        <v>62</v>
      </c>
      <c r="O131" s="20"/>
      <c r="P131" s="44">
        <f t="shared" si="13"/>
        <v>762</v>
      </c>
    </row>
    <row r="132" spans="2:16" ht="12" customHeight="1">
      <c r="B132" s="46" t="s">
        <v>109</v>
      </c>
      <c r="C132" s="43">
        <v>33</v>
      </c>
      <c r="D132" s="43">
        <v>23</v>
      </c>
      <c r="E132" s="43">
        <v>30</v>
      </c>
      <c r="F132" s="43">
        <v>30</v>
      </c>
      <c r="G132" s="43">
        <v>23</v>
      </c>
      <c r="H132" s="43">
        <v>19</v>
      </c>
      <c r="I132" s="43">
        <v>62</v>
      </c>
      <c r="J132" s="43">
        <v>38</v>
      </c>
      <c r="K132" s="43">
        <v>34</v>
      </c>
      <c r="L132" s="43">
        <v>18</v>
      </c>
      <c r="M132" s="43">
        <v>33</v>
      </c>
      <c r="N132" s="43">
        <v>30</v>
      </c>
      <c r="O132" s="20"/>
      <c r="P132" s="44">
        <f t="shared" si="13"/>
        <v>373</v>
      </c>
    </row>
    <row r="133" spans="2:16" ht="12" customHeight="1">
      <c r="B133" s="46" t="s">
        <v>110</v>
      </c>
      <c r="C133" s="43">
        <v>2</v>
      </c>
      <c r="D133" s="43">
        <v>2</v>
      </c>
      <c r="E133" s="43">
        <v>33</v>
      </c>
      <c r="F133" s="43">
        <v>9</v>
      </c>
      <c r="G133" s="43">
        <v>5</v>
      </c>
      <c r="H133" s="43">
        <v>5</v>
      </c>
      <c r="I133" s="43">
        <v>11</v>
      </c>
      <c r="J133" s="43">
        <v>13</v>
      </c>
      <c r="K133" s="43">
        <v>1</v>
      </c>
      <c r="L133" s="43">
        <v>13</v>
      </c>
      <c r="M133" s="43">
        <v>9</v>
      </c>
      <c r="N133" s="43">
        <v>12</v>
      </c>
      <c r="O133" s="20"/>
      <c r="P133" s="44">
        <f t="shared" si="13"/>
        <v>115</v>
      </c>
    </row>
    <row r="134" spans="2:16" ht="12" customHeight="1">
      <c r="B134" s="46" t="s">
        <v>111</v>
      </c>
      <c r="C134" s="43">
        <v>29</v>
      </c>
      <c r="D134" s="43">
        <v>32</v>
      </c>
      <c r="E134" s="43">
        <v>37</v>
      </c>
      <c r="F134" s="43">
        <v>24</v>
      </c>
      <c r="G134" s="43">
        <v>35</v>
      </c>
      <c r="H134" s="43">
        <v>68</v>
      </c>
      <c r="I134" s="43">
        <v>37</v>
      </c>
      <c r="J134" s="43">
        <v>54</v>
      </c>
      <c r="K134" s="43">
        <v>32</v>
      </c>
      <c r="L134" s="43">
        <v>30</v>
      </c>
      <c r="M134" s="43">
        <v>42</v>
      </c>
      <c r="N134" s="43">
        <v>45</v>
      </c>
      <c r="O134" s="20"/>
      <c r="P134" s="44">
        <f t="shared" si="13"/>
        <v>465</v>
      </c>
    </row>
    <row r="135" spans="2:16" ht="12" customHeight="1">
      <c r="B135" s="46" t="s">
        <v>112</v>
      </c>
      <c r="C135" s="43">
        <v>0</v>
      </c>
      <c r="D135" s="43">
        <v>0</v>
      </c>
      <c r="E135" s="43">
        <v>2</v>
      </c>
      <c r="F135" s="43">
        <v>1</v>
      </c>
      <c r="G135" s="43">
        <v>1</v>
      </c>
      <c r="H135" s="43">
        <v>0</v>
      </c>
      <c r="I135" s="43">
        <v>3</v>
      </c>
      <c r="J135" s="43">
        <v>0</v>
      </c>
      <c r="K135" s="43">
        <v>6</v>
      </c>
      <c r="L135" s="43">
        <v>2</v>
      </c>
      <c r="M135" s="43">
        <v>0</v>
      </c>
      <c r="N135" s="43">
        <v>1</v>
      </c>
      <c r="O135" s="20"/>
      <c r="P135" s="44">
        <f t="shared" si="13"/>
        <v>16</v>
      </c>
    </row>
    <row r="136" spans="2:16" ht="12" customHeight="1">
      <c r="B136" s="46" t="s">
        <v>113</v>
      </c>
      <c r="C136" s="43">
        <v>1</v>
      </c>
      <c r="D136" s="43">
        <v>1</v>
      </c>
      <c r="E136" s="43">
        <v>1</v>
      </c>
      <c r="F136" s="43">
        <v>0</v>
      </c>
      <c r="G136" s="43">
        <v>1</v>
      </c>
      <c r="H136" s="43">
        <v>2</v>
      </c>
      <c r="I136" s="43">
        <v>7</v>
      </c>
      <c r="J136" s="43">
        <v>2</v>
      </c>
      <c r="K136" s="43">
        <v>8</v>
      </c>
      <c r="L136" s="43">
        <v>1</v>
      </c>
      <c r="M136" s="43">
        <v>2</v>
      </c>
      <c r="N136" s="43">
        <v>3</v>
      </c>
      <c r="O136" s="20"/>
      <c r="P136" s="44">
        <f t="shared" si="13"/>
        <v>29</v>
      </c>
    </row>
    <row r="137" spans="2:16" ht="12" customHeight="1">
      <c r="B137" s="46" t="s">
        <v>114</v>
      </c>
      <c r="C137" s="43">
        <v>6</v>
      </c>
      <c r="D137" s="43">
        <v>3</v>
      </c>
      <c r="E137" s="43">
        <v>5</v>
      </c>
      <c r="F137" s="43">
        <v>5</v>
      </c>
      <c r="G137" s="43">
        <v>7</v>
      </c>
      <c r="H137" s="43">
        <v>2</v>
      </c>
      <c r="I137" s="43">
        <v>7</v>
      </c>
      <c r="J137" s="43">
        <v>9</v>
      </c>
      <c r="K137" s="43">
        <v>3</v>
      </c>
      <c r="L137" s="43">
        <v>6</v>
      </c>
      <c r="M137" s="43">
        <v>6</v>
      </c>
      <c r="N137" s="43">
        <v>5</v>
      </c>
      <c r="O137" s="20"/>
      <c r="P137" s="44">
        <f t="shared" si="13"/>
        <v>64</v>
      </c>
    </row>
    <row r="138" spans="2:16" ht="12" customHeight="1">
      <c r="B138" s="46" t="s">
        <v>115</v>
      </c>
      <c r="C138" s="43">
        <v>3757</v>
      </c>
      <c r="D138" s="43">
        <v>3551</v>
      </c>
      <c r="E138" s="43">
        <v>8586</v>
      </c>
      <c r="F138" s="43">
        <v>3740</v>
      </c>
      <c r="G138" s="43">
        <v>4619</v>
      </c>
      <c r="H138" s="43">
        <v>4046</v>
      </c>
      <c r="I138" s="43">
        <v>4137</v>
      </c>
      <c r="J138" s="43">
        <v>4716</v>
      </c>
      <c r="K138" s="43">
        <v>3954</v>
      </c>
      <c r="L138" s="43">
        <v>4061</v>
      </c>
      <c r="M138" s="43">
        <v>6040</v>
      </c>
      <c r="N138" s="43">
        <v>9331</v>
      </c>
      <c r="O138" s="20"/>
      <c r="P138" s="44">
        <f t="shared" si="13"/>
        <v>60538</v>
      </c>
    </row>
    <row r="139" spans="2:16" ht="12" customHeight="1">
      <c r="B139" s="46" t="s">
        <v>116</v>
      </c>
      <c r="C139" s="43">
        <v>41</v>
      </c>
      <c r="D139" s="43">
        <v>24</v>
      </c>
      <c r="E139" s="43">
        <v>26</v>
      </c>
      <c r="F139" s="43">
        <v>29</v>
      </c>
      <c r="G139" s="43">
        <v>34</v>
      </c>
      <c r="H139" s="43">
        <v>32</v>
      </c>
      <c r="I139" s="43">
        <v>62</v>
      </c>
      <c r="J139" s="43">
        <v>48</v>
      </c>
      <c r="K139" s="43">
        <v>22</v>
      </c>
      <c r="L139" s="43">
        <v>32</v>
      </c>
      <c r="M139" s="43">
        <v>46</v>
      </c>
      <c r="N139" s="43">
        <v>44</v>
      </c>
      <c r="O139" s="20"/>
      <c r="P139" s="44">
        <f t="shared" si="13"/>
        <v>440</v>
      </c>
    </row>
    <row r="140" spans="2:16" ht="6" customHeight="1" thickBot="1">
      <c r="B140" s="61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3"/>
    </row>
    <row r="141" spans="2:16" ht="6" customHeight="1">
      <c r="B141" s="64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</row>
    <row r="142" spans="2:16" ht="12" customHeight="1">
      <c r="B142" s="51" t="s">
        <v>57</v>
      </c>
      <c r="C142"/>
      <c r="D142"/>
      <c r="E142"/>
      <c r="F142"/>
      <c r="G142"/>
      <c r="H142"/>
      <c r="I142"/>
      <c r="J142"/>
      <c r="K142"/>
      <c r="L142"/>
      <c r="M142"/>
      <c r="N142"/>
      <c r="O142"/>
      <c r="P142" s="52"/>
    </row>
    <row r="143" spans="2:16" ht="10.5" customHeight="1">
      <c r="B143" s="53" t="s">
        <v>58</v>
      </c>
      <c r="C143"/>
      <c r="D143"/>
      <c r="E143"/>
      <c r="F143"/>
      <c r="G143"/>
      <c r="H143"/>
      <c r="I143"/>
      <c r="J143"/>
      <c r="K143"/>
      <c r="L143"/>
      <c r="M143"/>
      <c r="N143"/>
      <c r="O143"/>
      <c r="P143" s="52"/>
    </row>
    <row r="144" spans="2:16" ht="10.5" customHeight="1">
      <c r="B144" s="5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 s="52"/>
    </row>
    <row r="145" spans="2:16" ht="10.5" customHeight="1">
      <c r="B145" s="54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 s="52"/>
    </row>
    <row r="146" spans="2:16" ht="6" customHeight="1">
      <c r="B146" s="54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 s="52"/>
    </row>
    <row r="147" spans="2:16" ht="15.75">
      <c r="B147" s="5" t="str">
        <f>B2</f>
        <v>1.3 Entradas aéreas, por continente y país de nacionalidad, 2013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ht="6" customHeight="1"/>
    <row r="149" ht="12" customHeight="1" thickBot="1">
      <c r="P149" s="8" t="s">
        <v>1</v>
      </c>
    </row>
    <row r="150" spans="2:16" ht="25.5" customHeight="1">
      <c r="B150" s="9" t="str">
        <f aca="true" t="shared" si="14" ref="B150:N150">B5</f>
        <v>Continente/ País de nacionalidad</v>
      </c>
      <c r="C150" s="55" t="str">
        <f t="shared" si="14"/>
        <v>Enero</v>
      </c>
      <c r="D150" s="55" t="str">
        <f t="shared" si="14"/>
        <v>Febrero</v>
      </c>
      <c r="E150" s="55" t="str">
        <f t="shared" si="14"/>
        <v>Marzo</v>
      </c>
      <c r="F150" s="55" t="str">
        <f t="shared" si="14"/>
        <v>Abril</v>
      </c>
      <c r="G150" s="55" t="str">
        <f t="shared" si="14"/>
        <v>Mayo</v>
      </c>
      <c r="H150" s="55" t="str">
        <f t="shared" si="14"/>
        <v>Junio</v>
      </c>
      <c r="I150" s="55" t="str">
        <f t="shared" si="14"/>
        <v>Julio</v>
      </c>
      <c r="J150" s="55" t="str">
        <f t="shared" si="14"/>
        <v>Agosto</v>
      </c>
      <c r="K150" s="55" t="str">
        <f t="shared" si="14"/>
        <v>Septiembre</v>
      </c>
      <c r="L150" s="55" t="str">
        <f t="shared" si="14"/>
        <v>Octubre</v>
      </c>
      <c r="M150" s="55" t="str">
        <f t="shared" si="14"/>
        <v>Noviembre</v>
      </c>
      <c r="N150" s="55" t="str">
        <f t="shared" si="14"/>
        <v>Diciembre</v>
      </c>
      <c r="O150" s="55"/>
      <c r="P150" s="11" t="s">
        <v>3</v>
      </c>
    </row>
    <row r="151" spans="2:16" ht="6" customHeight="1">
      <c r="B151" s="12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14"/>
    </row>
    <row r="152" spans="2:16" ht="12" customHeight="1">
      <c r="B152" s="46" t="s">
        <v>117</v>
      </c>
      <c r="C152" s="43">
        <v>19</v>
      </c>
      <c r="D152" s="43">
        <v>18</v>
      </c>
      <c r="E152" s="43">
        <v>22</v>
      </c>
      <c r="F152" s="43">
        <v>17</v>
      </c>
      <c r="G152" s="43">
        <v>17</v>
      </c>
      <c r="H152" s="43">
        <v>17</v>
      </c>
      <c r="I152" s="43">
        <v>24</v>
      </c>
      <c r="J152" s="43">
        <v>21</v>
      </c>
      <c r="K152" s="43">
        <v>18</v>
      </c>
      <c r="L152" s="43">
        <v>14</v>
      </c>
      <c r="M152" s="43">
        <v>14</v>
      </c>
      <c r="N152" s="43">
        <v>17</v>
      </c>
      <c r="O152" s="20"/>
      <c r="P152" s="44">
        <f aca="true" t="shared" si="15" ref="P152:P191">SUM(C152:O152)</f>
        <v>218</v>
      </c>
    </row>
    <row r="153" spans="2:16" ht="12" customHeight="1">
      <c r="B153" s="46" t="s">
        <v>118</v>
      </c>
      <c r="C153" s="43">
        <v>5049</v>
      </c>
      <c r="D153" s="43">
        <v>3699</v>
      </c>
      <c r="E153" s="43">
        <v>5157</v>
      </c>
      <c r="F153" s="43">
        <v>4383</v>
      </c>
      <c r="G153" s="43">
        <v>4695</v>
      </c>
      <c r="H153" s="43">
        <v>4699</v>
      </c>
      <c r="I153" s="43">
        <v>4697</v>
      </c>
      <c r="J153" s="43">
        <v>4470</v>
      </c>
      <c r="K153" s="43">
        <v>3994</v>
      </c>
      <c r="L153" s="43">
        <v>5135</v>
      </c>
      <c r="M153" s="43">
        <v>6192</v>
      </c>
      <c r="N153" s="43">
        <v>7079</v>
      </c>
      <c r="O153" s="20"/>
      <c r="P153" s="44">
        <f t="shared" si="15"/>
        <v>59249</v>
      </c>
    </row>
    <row r="154" spans="2:16" ht="12" customHeight="1">
      <c r="B154" s="46" t="s">
        <v>119</v>
      </c>
      <c r="C154" s="43">
        <v>8</v>
      </c>
      <c r="D154" s="43">
        <v>5</v>
      </c>
      <c r="E154" s="43">
        <v>93</v>
      </c>
      <c r="F154" s="43">
        <v>15</v>
      </c>
      <c r="G154" s="43">
        <v>23</v>
      </c>
      <c r="H154" s="43">
        <v>18</v>
      </c>
      <c r="I154" s="43">
        <v>18</v>
      </c>
      <c r="J154" s="43">
        <v>31</v>
      </c>
      <c r="K154" s="43">
        <v>9</v>
      </c>
      <c r="L154" s="43">
        <v>15</v>
      </c>
      <c r="M154" s="43">
        <v>13</v>
      </c>
      <c r="N154" s="43">
        <v>9</v>
      </c>
      <c r="O154" s="20"/>
      <c r="P154" s="44">
        <f t="shared" si="15"/>
        <v>257</v>
      </c>
    </row>
    <row r="155" spans="2:16" ht="12" customHeight="1">
      <c r="B155" s="46" t="s">
        <v>120</v>
      </c>
      <c r="C155" s="43">
        <v>709</v>
      </c>
      <c r="D155" s="43">
        <v>557</v>
      </c>
      <c r="E155" s="43">
        <v>702</v>
      </c>
      <c r="F155" s="43">
        <v>734</v>
      </c>
      <c r="G155" s="43">
        <v>893</v>
      </c>
      <c r="H155" s="43">
        <v>802</v>
      </c>
      <c r="I155" s="43">
        <v>860</v>
      </c>
      <c r="J155" s="43">
        <v>849</v>
      </c>
      <c r="K155" s="43">
        <v>719</v>
      </c>
      <c r="L155" s="43">
        <v>793</v>
      </c>
      <c r="M155" s="43">
        <v>786</v>
      </c>
      <c r="N155" s="43">
        <v>718</v>
      </c>
      <c r="O155" s="20"/>
      <c r="P155" s="44">
        <f t="shared" si="15"/>
        <v>9122</v>
      </c>
    </row>
    <row r="156" spans="2:16" ht="12" customHeight="1">
      <c r="B156" s="46" t="s">
        <v>121</v>
      </c>
      <c r="C156" s="43">
        <v>28</v>
      </c>
      <c r="D156" s="43">
        <v>41</v>
      </c>
      <c r="E156" s="43">
        <v>31</v>
      </c>
      <c r="F156" s="43">
        <v>43</v>
      </c>
      <c r="G156" s="43">
        <v>31</v>
      </c>
      <c r="H156" s="43">
        <v>29</v>
      </c>
      <c r="I156" s="43">
        <v>23</v>
      </c>
      <c r="J156" s="43">
        <v>35</v>
      </c>
      <c r="K156" s="43">
        <v>25</v>
      </c>
      <c r="L156" s="43">
        <v>46</v>
      </c>
      <c r="M156" s="43">
        <v>24</v>
      </c>
      <c r="N156" s="43">
        <v>49</v>
      </c>
      <c r="O156" s="20"/>
      <c r="P156" s="44">
        <f t="shared" si="15"/>
        <v>405</v>
      </c>
    </row>
    <row r="157" spans="2:16" ht="12" customHeight="1">
      <c r="B157" s="46" t="s">
        <v>122</v>
      </c>
      <c r="C157" s="43">
        <v>94</v>
      </c>
      <c r="D157" s="43">
        <v>184</v>
      </c>
      <c r="E157" s="43">
        <v>221</v>
      </c>
      <c r="F157" s="43">
        <v>102</v>
      </c>
      <c r="G157" s="43">
        <v>128</v>
      </c>
      <c r="H157" s="43">
        <v>138</v>
      </c>
      <c r="I157" s="43">
        <v>225</v>
      </c>
      <c r="J157" s="43">
        <v>117</v>
      </c>
      <c r="K157" s="43">
        <v>118</v>
      </c>
      <c r="L157" s="43">
        <v>146</v>
      </c>
      <c r="M157" s="43">
        <v>182</v>
      </c>
      <c r="N157" s="43">
        <v>187</v>
      </c>
      <c r="O157" s="20"/>
      <c r="P157" s="44">
        <f t="shared" si="15"/>
        <v>1842</v>
      </c>
    </row>
    <row r="158" spans="2:16" ht="12" customHeight="1">
      <c r="B158" s="46" t="s">
        <v>123</v>
      </c>
      <c r="C158" s="43">
        <v>2111</v>
      </c>
      <c r="D158" s="43">
        <v>2237</v>
      </c>
      <c r="E158" s="43">
        <v>3064</v>
      </c>
      <c r="F158" s="43">
        <v>2622</v>
      </c>
      <c r="G158" s="43">
        <v>2907</v>
      </c>
      <c r="H158" s="43">
        <v>2768</v>
      </c>
      <c r="I158" s="43">
        <v>2787</v>
      </c>
      <c r="J158" s="43">
        <v>2859</v>
      </c>
      <c r="K158" s="43">
        <v>2369</v>
      </c>
      <c r="L158" s="43">
        <v>2163</v>
      </c>
      <c r="M158" s="43">
        <v>3473</v>
      </c>
      <c r="N158" s="43">
        <v>4500</v>
      </c>
      <c r="O158" s="20"/>
      <c r="P158" s="44">
        <f t="shared" si="15"/>
        <v>33860</v>
      </c>
    </row>
    <row r="159" spans="2:16" ht="12" customHeight="1">
      <c r="B159" s="46" t="s">
        <v>124</v>
      </c>
      <c r="C159" s="43">
        <v>143</v>
      </c>
      <c r="D159" s="43">
        <v>155</v>
      </c>
      <c r="E159" s="43">
        <v>261</v>
      </c>
      <c r="F159" s="43">
        <v>122</v>
      </c>
      <c r="G159" s="43">
        <v>214</v>
      </c>
      <c r="H159" s="43">
        <v>194</v>
      </c>
      <c r="I159" s="43">
        <v>141</v>
      </c>
      <c r="J159" s="43">
        <v>182</v>
      </c>
      <c r="K159" s="43">
        <v>158</v>
      </c>
      <c r="L159" s="43">
        <v>142</v>
      </c>
      <c r="M159" s="43">
        <v>278</v>
      </c>
      <c r="N159" s="43">
        <v>262</v>
      </c>
      <c r="O159" s="20"/>
      <c r="P159" s="44">
        <f t="shared" si="15"/>
        <v>2252</v>
      </c>
    </row>
    <row r="160" spans="2:16" ht="12" customHeight="1">
      <c r="B160" s="46" t="s">
        <v>125</v>
      </c>
      <c r="C160" s="43">
        <v>20</v>
      </c>
      <c r="D160" s="43">
        <v>28</v>
      </c>
      <c r="E160" s="43">
        <v>43</v>
      </c>
      <c r="F160" s="43">
        <v>32</v>
      </c>
      <c r="G160" s="43">
        <v>21</v>
      </c>
      <c r="H160" s="43">
        <v>40</v>
      </c>
      <c r="I160" s="43">
        <v>27</v>
      </c>
      <c r="J160" s="43">
        <v>43</v>
      </c>
      <c r="K160" s="43">
        <v>33</v>
      </c>
      <c r="L160" s="43">
        <v>39</v>
      </c>
      <c r="M160" s="43">
        <v>15</v>
      </c>
      <c r="N160" s="43">
        <v>46</v>
      </c>
      <c r="O160" s="20"/>
      <c r="P160" s="44">
        <f t="shared" si="15"/>
        <v>387</v>
      </c>
    </row>
    <row r="161" spans="2:16" ht="12" customHeight="1">
      <c r="B161" s="46" t="s">
        <v>126</v>
      </c>
      <c r="C161" s="43">
        <v>182</v>
      </c>
      <c r="D161" s="43">
        <v>146</v>
      </c>
      <c r="E161" s="43">
        <v>365</v>
      </c>
      <c r="F161" s="43">
        <v>179</v>
      </c>
      <c r="G161" s="43">
        <v>165</v>
      </c>
      <c r="H161" s="43">
        <v>183</v>
      </c>
      <c r="I161" s="43">
        <v>247</v>
      </c>
      <c r="J161" s="43">
        <v>269</v>
      </c>
      <c r="K161" s="43">
        <v>122</v>
      </c>
      <c r="L161" s="43">
        <v>127</v>
      </c>
      <c r="M161" s="43">
        <v>167</v>
      </c>
      <c r="N161" s="43">
        <v>496</v>
      </c>
      <c r="O161" s="20"/>
      <c r="P161" s="44">
        <f t="shared" si="15"/>
        <v>2648</v>
      </c>
    </row>
    <row r="162" spans="2:16" ht="12" customHeight="1">
      <c r="B162" s="46" t="s">
        <v>127</v>
      </c>
      <c r="C162" s="43">
        <v>2007</v>
      </c>
      <c r="D162" s="43">
        <v>1931</v>
      </c>
      <c r="E162" s="43">
        <v>2579</v>
      </c>
      <c r="F162" s="43">
        <v>2261</v>
      </c>
      <c r="G162" s="43">
        <v>2190</v>
      </c>
      <c r="H162" s="43">
        <v>1947</v>
      </c>
      <c r="I162" s="43">
        <v>2220</v>
      </c>
      <c r="J162" s="43">
        <v>2732</v>
      </c>
      <c r="K162" s="43">
        <v>3879</v>
      </c>
      <c r="L162" s="43">
        <v>2175</v>
      </c>
      <c r="M162" s="43">
        <v>2087</v>
      </c>
      <c r="N162" s="43">
        <v>2226</v>
      </c>
      <c r="O162" s="20"/>
      <c r="P162" s="44">
        <f t="shared" si="15"/>
        <v>28234</v>
      </c>
    </row>
    <row r="163" spans="2:16" ht="12" customHeight="1">
      <c r="B163" s="46" t="s">
        <v>128</v>
      </c>
      <c r="C163" s="43">
        <v>7189</v>
      </c>
      <c r="D163" s="43">
        <v>8035</v>
      </c>
      <c r="E163" s="43">
        <v>8067</v>
      </c>
      <c r="F163" s="43">
        <v>7537</v>
      </c>
      <c r="G163" s="43">
        <v>6922</v>
      </c>
      <c r="H163" s="43">
        <v>7034</v>
      </c>
      <c r="I163" s="43">
        <v>7480</v>
      </c>
      <c r="J163" s="43">
        <v>8832</v>
      </c>
      <c r="K163" s="43">
        <v>8707</v>
      </c>
      <c r="L163" s="43">
        <v>7941</v>
      </c>
      <c r="M163" s="43">
        <v>8846</v>
      </c>
      <c r="N163" s="43">
        <v>10636</v>
      </c>
      <c r="O163" s="20"/>
      <c r="P163" s="44">
        <f t="shared" si="15"/>
        <v>97226</v>
      </c>
    </row>
    <row r="164" spans="2:16" ht="12" customHeight="1">
      <c r="B164" s="46" t="s">
        <v>129</v>
      </c>
      <c r="C164" s="43">
        <v>41</v>
      </c>
      <c r="D164" s="43">
        <v>41</v>
      </c>
      <c r="E164" s="43">
        <v>102</v>
      </c>
      <c r="F164" s="43">
        <v>32</v>
      </c>
      <c r="G164" s="43">
        <v>38</v>
      </c>
      <c r="H164" s="43">
        <v>50</v>
      </c>
      <c r="I164" s="43">
        <v>58</v>
      </c>
      <c r="J164" s="43">
        <v>51</v>
      </c>
      <c r="K164" s="43">
        <v>41</v>
      </c>
      <c r="L164" s="43">
        <v>35</v>
      </c>
      <c r="M164" s="43">
        <v>37</v>
      </c>
      <c r="N164" s="43">
        <v>58</v>
      </c>
      <c r="O164" s="20"/>
      <c r="P164" s="44">
        <f t="shared" si="15"/>
        <v>584</v>
      </c>
    </row>
    <row r="165" spans="2:16" ht="12" customHeight="1">
      <c r="B165" s="46" t="s">
        <v>130</v>
      </c>
      <c r="C165" s="43">
        <v>156</v>
      </c>
      <c r="D165" s="43">
        <v>57</v>
      </c>
      <c r="E165" s="43">
        <v>145</v>
      </c>
      <c r="F165" s="43">
        <v>55</v>
      </c>
      <c r="G165" s="43">
        <v>87</v>
      </c>
      <c r="H165" s="43">
        <v>65</v>
      </c>
      <c r="I165" s="43">
        <v>116</v>
      </c>
      <c r="J165" s="43">
        <v>85</v>
      </c>
      <c r="K165" s="43">
        <v>56</v>
      </c>
      <c r="L165" s="43">
        <v>49</v>
      </c>
      <c r="M165" s="43">
        <v>119</v>
      </c>
      <c r="N165" s="43">
        <v>174</v>
      </c>
      <c r="O165" s="20"/>
      <c r="P165" s="44">
        <f t="shared" si="15"/>
        <v>1164</v>
      </c>
    </row>
    <row r="166" spans="2:16" ht="12" customHeight="1">
      <c r="B166" s="46" t="s">
        <v>131</v>
      </c>
      <c r="C166" s="43">
        <v>17</v>
      </c>
      <c r="D166" s="43">
        <v>23</v>
      </c>
      <c r="E166" s="43">
        <v>16</v>
      </c>
      <c r="F166" s="43">
        <v>13</v>
      </c>
      <c r="G166" s="43">
        <v>14</v>
      </c>
      <c r="H166" s="43">
        <v>14</v>
      </c>
      <c r="I166" s="43">
        <v>9</v>
      </c>
      <c r="J166" s="43">
        <v>9</v>
      </c>
      <c r="K166" s="43">
        <v>40</v>
      </c>
      <c r="L166" s="43">
        <v>6</v>
      </c>
      <c r="M166" s="43">
        <v>17</v>
      </c>
      <c r="N166" s="43">
        <v>28</v>
      </c>
      <c r="O166" s="20"/>
      <c r="P166" s="44">
        <f t="shared" si="15"/>
        <v>206</v>
      </c>
    </row>
    <row r="167" spans="2:16" ht="12" customHeight="1">
      <c r="B167" s="46" t="s">
        <v>132</v>
      </c>
      <c r="C167" s="43">
        <v>35</v>
      </c>
      <c r="D167" s="43">
        <v>38</v>
      </c>
      <c r="E167" s="43">
        <v>283</v>
      </c>
      <c r="F167" s="43">
        <v>114</v>
      </c>
      <c r="G167" s="43">
        <v>76</v>
      </c>
      <c r="H167" s="43">
        <v>120</v>
      </c>
      <c r="I167" s="43">
        <v>35</v>
      </c>
      <c r="J167" s="43">
        <v>181</v>
      </c>
      <c r="K167" s="43">
        <v>34</v>
      </c>
      <c r="L167" s="43">
        <v>63</v>
      </c>
      <c r="M167" s="43">
        <v>53</v>
      </c>
      <c r="N167" s="43">
        <v>55</v>
      </c>
      <c r="O167" s="20"/>
      <c r="P167" s="44">
        <f t="shared" si="15"/>
        <v>1087</v>
      </c>
    </row>
    <row r="168" spans="2:16" ht="12" customHeight="1">
      <c r="B168" s="46" t="s">
        <v>133</v>
      </c>
      <c r="C168" s="43">
        <v>1</v>
      </c>
      <c r="D168" s="43">
        <v>2</v>
      </c>
      <c r="E168" s="43">
        <v>3</v>
      </c>
      <c r="F168" s="43">
        <v>1</v>
      </c>
      <c r="G168" s="43">
        <v>3</v>
      </c>
      <c r="H168" s="43">
        <v>2</v>
      </c>
      <c r="I168" s="43">
        <v>5</v>
      </c>
      <c r="J168" s="43">
        <v>4</v>
      </c>
      <c r="K168" s="43">
        <v>1</v>
      </c>
      <c r="L168" s="43">
        <v>2</v>
      </c>
      <c r="M168" s="43">
        <v>1</v>
      </c>
      <c r="N168" s="43">
        <v>1</v>
      </c>
      <c r="O168" s="20"/>
      <c r="P168" s="44">
        <f t="shared" si="15"/>
        <v>26</v>
      </c>
    </row>
    <row r="169" spans="2:16" ht="12" customHeight="1">
      <c r="B169" s="46" t="s">
        <v>134</v>
      </c>
      <c r="C169" s="43">
        <v>131</v>
      </c>
      <c r="D169" s="43">
        <v>119</v>
      </c>
      <c r="E169" s="43">
        <v>172</v>
      </c>
      <c r="F169" s="43">
        <v>115</v>
      </c>
      <c r="G169" s="43">
        <v>125</v>
      </c>
      <c r="H169" s="43">
        <v>127</v>
      </c>
      <c r="I169" s="43">
        <v>162</v>
      </c>
      <c r="J169" s="43">
        <v>170</v>
      </c>
      <c r="K169" s="43">
        <v>98</v>
      </c>
      <c r="L169" s="43">
        <v>117</v>
      </c>
      <c r="M169" s="43">
        <v>121</v>
      </c>
      <c r="N169" s="43">
        <v>186</v>
      </c>
      <c r="O169" s="20"/>
      <c r="P169" s="44">
        <f t="shared" si="15"/>
        <v>1643</v>
      </c>
    </row>
    <row r="170" spans="2:16" ht="12" customHeight="1">
      <c r="B170" s="46" t="s">
        <v>135</v>
      </c>
      <c r="C170" s="43">
        <v>0</v>
      </c>
      <c r="D170" s="43">
        <v>0</v>
      </c>
      <c r="E170" s="43">
        <v>0</v>
      </c>
      <c r="F170" s="43">
        <v>1</v>
      </c>
      <c r="G170" s="43">
        <v>0</v>
      </c>
      <c r="H170" s="43">
        <v>1</v>
      </c>
      <c r="I170" s="43">
        <v>1</v>
      </c>
      <c r="J170" s="43">
        <v>2</v>
      </c>
      <c r="K170" s="43">
        <v>1</v>
      </c>
      <c r="L170" s="43">
        <v>2</v>
      </c>
      <c r="M170" s="43">
        <v>3</v>
      </c>
      <c r="N170" s="43">
        <v>2</v>
      </c>
      <c r="O170" s="20"/>
      <c r="P170" s="44">
        <f t="shared" si="15"/>
        <v>13</v>
      </c>
    </row>
    <row r="171" spans="2:16" ht="12" customHeight="1">
      <c r="B171" s="46" t="s">
        <v>136</v>
      </c>
      <c r="C171" s="43">
        <v>154</v>
      </c>
      <c r="D171" s="43">
        <v>139</v>
      </c>
      <c r="E171" s="43">
        <v>241</v>
      </c>
      <c r="F171" s="43">
        <v>192</v>
      </c>
      <c r="G171" s="43">
        <v>246</v>
      </c>
      <c r="H171" s="43">
        <v>228</v>
      </c>
      <c r="I171" s="43">
        <v>193</v>
      </c>
      <c r="J171" s="43">
        <v>207</v>
      </c>
      <c r="K171" s="43">
        <v>214</v>
      </c>
      <c r="L171" s="43">
        <v>278</v>
      </c>
      <c r="M171" s="43">
        <v>296</v>
      </c>
      <c r="N171" s="43">
        <v>314</v>
      </c>
      <c r="O171" s="20"/>
      <c r="P171" s="44">
        <f t="shared" si="15"/>
        <v>2702</v>
      </c>
    </row>
    <row r="172" spans="2:16" ht="12" customHeight="1">
      <c r="B172" s="46" t="s">
        <v>137</v>
      </c>
      <c r="C172" s="43">
        <v>0</v>
      </c>
      <c r="D172" s="43">
        <v>2</v>
      </c>
      <c r="E172" s="43">
        <v>1</v>
      </c>
      <c r="F172" s="43">
        <v>1</v>
      </c>
      <c r="G172" s="43">
        <v>1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v>2</v>
      </c>
      <c r="O172" s="20"/>
      <c r="P172" s="44">
        <f t="shared" si="15"/>
        <v>7</v>
      </c>
    </row>
    <row r="173" spans="2:16" ht="12" customHeight="1">
      <c r="B173" s="46" t="s">
        <v>138</v>
      </c>
      <c r="C173" s="43">
        <v>13</v>
      </c>
      <c r="D173" s="43">
        <v>12</v>
      </c>
      <c r="E173" s="43">
        <v>22</v>
      </c>
      <c r="F173" s="43">
        <v>15</v>
      </c>
      <c r="G173" s="43">
        <v>21</v>
      </c>
      <c r="H173" s="43">
        <v>9</v>
      </c>
      <c r="I173" s="43">
        <v>19</v>
      </c>
      <c r="J173" s="43">
        <v>18</v>
      </c>
      <c r="K173" s="43">
        <v>6</v>
      </c>
      <c r="L173" s="43">
        <v>4</v>
      </c>
      <c r="M173" s="43">
        <v>15</v>
      </c>
      <c r="N173" s="43">
        <v>5</v>
      </c>
      <c r="O173" s="20"/>
      <c r="P173" s="44">
        <f t="shared" si="15"/>
        <v>159</v>
      </c>
    </row>
    <row r="174" spans="2:16" ht="12" customHeight="1">
      <c r="B174" s="46" t="s">
        <v>139</v>
      </c>
      <c r="C174" s="43">
        <v>13</v>
      </c>
      <c r="D174" s="43">
        <v>11</v>
      </c>
      <c r="E174" s="43">
        <v>19</v>
      </c>
      <c r="F174" s="43">
        <v>5</v>
      </c>
      <c r="G174" s="43">
        <v>5</v>
      </c>
      <c r="H174" s="43">
        <v>11</v>
      </c>
      <c r="I174" s="43">
        <v>8</v>
      </c>
      <c r="J174" s="43">
        <v>7</v>
      </c>
      <c r="K174" s="43">
        <v>4</v>
      </c>
      <c r="L174" s="43">
        <v>2</v>
      </c>
      <c r="M174" s="43">
        <v>3</v>
      </c>
      <c r="N174" s="43">
        <v>21</v>
      </c>
      <c r="O174" s="20"/>
      <c r="P174" s="44">
        <f t="shared" si="15"/>
        <v>109</v>
      </c>
    </row>
    <row r="175" spans="2:16" ht="12" customHeight="1">
      <c r="B175" s="46" t="s">
        <v>140</v>
      </c>
      <c r="C175" s="43">
        <v>31</v>
      </c>
      <c r="D175" s="43">
        <v>51</v>
      </c>
      <c r="E175" s="43">
        <v>32</v>
      </c>
      <c r="F175" s="43">
        <v>36</v>
      </c>
      <c r="G175" s="43">
        <v>46</v>
      </c>
      <c r="H175" s="43">
        <v>29</v>
      </c>
      <c r="I175" s="43">
        <v>48</v>
      </c>
      <c r="J175" s="43">
        <v>34</v>
      </c>
      <c r="K175" s="43">
        <v>26</v>
      </c>
      <c r="L175" s="43">
        <v>39</v>
      </c>
      <c r="M175" s="43">
        <v>30</v>
      </c>
      <c r="N175" s="43">
        <v>61</v>
      </c>
      <c r="O175" s="20"/>
      <c r="P175" s="44">
        <f t="shared" si="15"/>
        <v>463</v>
      </c>
    </row>
    <row r="176" spans="2:16" ht="12" customHeight="1">
      <c r="B176" s="46" t="s">
        <v>141</v>
      </c>
      <c r="C176" s="43">
        <v>2</v>
      </c>
      <c r="D176" s="43">
        <v>8</v>
      </c>
      <c r="E176" s="43">
        <v>8</v>
      </c>
      <c r="F176" s="43">
        <v>1</v>
      </c>
      <c r="G176" s="43">
        <v>3</v>
      </c>
      <c r="H176" s="43">
        <v>1</v>
      </c>
      <c r="I176" s="43">
        <v>0</v>
      </c>
      <c r="J176" s="43">
        <v>8</v>
      </c>
      <c r="K176" s="43">
        <v>1</v>
      </c>
      <c r="L176" s="43">
        <v>2</v>
      </c>
      <c r="M176" s="43">
        <v>4</v>
      </c>
      <c r="N176" s="43">
        <v>5</v>
      </c>
      <c r="O176" s="20"/>
      <c r="P176" s="44">
        <f t="shared" si="15"/>
        <v>43</v>
      </c>
    </row>
    <row r="177" spans="2:16" ht="12" customHeight="1">
      <c r="B177" s="46" t="s">
        <v>142</v>
      </c>
      <c r="C177" s="43">
        <v>107</v>
      </c>
      <c r="D177" s="43">
        <v>110</v>
      </c>
      <c r="E177" s="43">
        <v>139</v>
      </c>
      <c r="F177" s="43">
        <v>123</v>
      </c>
      <c r="G177" s="43">
        <v>121</v>
      </c>
      <c r="H177" s="43">
        <v>136</v>
      </c>
      <c r="I177" s="43">
        <v>84</v>
      </c>
      <c r="J177" s="43">
        <v>112</v>
      </c>
      <c r="K177" s="43">
        <v>87</v>
      </c>
      <c r="L177" s="43">
        <v>100</v>
      </c>
      <c r="M177" s="43">
        <v>94</v>
      </c>
      <c r="N177" s="43">
        <v>145</v>
      </c>
      <c r="O177" s="20"/>
      <c r="P177" s="44">
        <f t="shared" si="15"/>
        <v>1358</v>
      </c>
    </row>
    <row r="178" spans="2:16" ht="12" customHeight="1">
      <c r="B178" s="46" t="s">
        <v>143</v>
      </c>
      <c r="C178" s="43">
        <v>8</v>
      </c>
      <c r="D178" s="43">
        <v>8</v>
      </c>
      <c r="E178" s="43">
        <v>5</v>
      </c>
      <c r="F178" s="43">
        <v>7</v>
      </c>
      <c r="G178" s="43">
        <v>15</v>
      </c>
      <c r="H178" s="43">
        <v>7</v>
      </c>
      <c r="I178" s="43">
        <v>13</v>
      </c>
      <c r="J178" s="43">
        <v>14</v>
      </c>
      <c r="K178" s="43">
        <v>13</v>
      </c>
      <c r="L178" s="43">
        <v>4</v>
      </c>
      <c r="M178" s="43">
        <v>7</v>
      </c>
      <c r="N178" s="43">
        <v>12</v>
      </c>
      <c r="O178" s="20"/>
      <c r="P178" s="44">
        <f t="shared" si="15"/>
        <v>113</v>
      </c>
    </row>
    <row r="179" spans="2:16" ht="12" customHeight="1">
      <c r="B179" s="46" t="s">
        <v>144</v>
      </c>
      <c r="C179" s="43">
        <v>3</v>
      </c>
      <c r="D179" s="43">
        <v>0</v>
      </c>
      <c r="E179" s="43">
        <v>50</v>
      </c>
      <c r="F179" s="43">
        <v>5</v>
      </c>
      <c r="G179" s="43">
        <v>11</v>
      </c>
      <c r="H179" s="43">
        <v>20</v>
      </c>
      <c r="I179" s="43">
        <v>3</v>
      </c>
      <c r="J179" s="43">
        <v>20</v>
      </c>
      <c r="K179" s="43">
        <v>6</v>
      </c>
      <c r="L179" s="43">
        <v>14</v>
      </c>
      <c r="M179" s="43">
        <v>12</v>
      </c>
      <c r="N179" s="43">
        <v>3</v>
      </c>
      <c r="O179" s="20"/>
      <c r="P179" s="44">
        <f t="shared" si="15"/>
        <v>147</v>
      </c>
    </row>
    <row r="180" spans="2:16" ht="12" customHeight="1">
      <c r="B180" s="46" t="s">
        <v>145</v>
      </c>
      <c r="C180" s="43">
        <v>242</v>
      </c>
      <c r="D180" s="43">
        <v>141</v>
      </c>
      <c r="E180" s="43">
        <v>282</v>
      </c>
      <c r="F180" s="43">
        <v>176</v>
      </c>
      <c r="G180" s="43">
        <v>250</v>
      </c>
      <c r="H180" s="43">
        <v>189</v>
      </c>
      <c r="I180" s="43">
        <v>201</v>
      </c>
      <c r="J180" s="43">
        <v>210</v>
      </c>
      <c r="K180" s="43">
        <v>219</v>
      </c>
      <c r="L180" s="43">
        <v>207</v>
      </c>
      <c r="M180" s="43">
        <v>275</v>
      </c>
      <c r="N180" s="43">
        <v>423</v>
      </c>
      <c r="O180" s="20"/>
      <c r="P180" s="44">
        <f t="shared" si="15"/>
        <v>2815</v>
      </c>
    </row>
    <row r="181" spans="2:16" ht="12" customHeight="1">
      <c r="B181" s="46" t="s">
        <v>146</v>
      </c>
      <c r="C181" s="43">
        <v>32</v>
      </c>
      <c r="D181" s="43">
        <v>28</v>
      </c>
      <c r="E181" s="43">
        <v>43</v>
      </c>
      <c r="F181" s="43">
        <v>32</v>
      </c>
      <c r="G181" s="43">
        <v>41</v>
      </c>
      <c r="H181" s="43">
        <v>72</v>
      </c>
      <c r="I181" s="43">
        <v>42</v>
      </c>
      <c r="J181" s="43">
        <v>57</v>
      </c>
      <c r="K181" s="43">
        <v>48</v>
      </c>
      <c r="L181" s="43">
        <v>42</v>
      </c>
      <c r="M181" s="43">
        <v>25</v>
      </c>
      <c r="N181" s="43">
        <v>57</v>
      </c>
      <c r="O181" s="20"/>
      <c r="P181" s="44">
        <f t="shared" si="15"/>
        <v>519</v>
      </c>
    </row>
    <row r="182" spans="2:16" ht="12" customHeight="1">
      <c r="B182" s="46" t="s">
        <v>147</v>
      </c>
      <c r="C182" s="43">
        <v>32</v>
      </c>
      <c r="D182" s="43">
        <v>22</v>
      </c>
      <c r="E182" s="43">
        <v>39</v>
      </c>
      <c r="F182" s="43">
        <v>30</v>
      </c>
      <c r="G182" s="43">
        <v>34</v>
      </c>
      <c r="H182" s="43">
        <v>42</v>
      </c>
      <c r="I182" s="43">
        <v>35</v>
      </c>
      <c r="J182" s="43">
        <v>36</v>
      </c>
      <c r="K182" s="43">
        <v>42</v>
      </c>
      <c r="L182" s="43">
        <v>36</v>
      </c>
      <c r="M182" s="43">
        <v>41</v>
      </c>
      <c r="N182" s="43">
        <v>53</v>
      </c>
      <c r="O182" s="20"/>
      <c r="P182" s="44">
        <f t="shared" si="15"/>
        <v>442</v>
      </c>
    </row>
    <row r="183" spans="2:16" ht="12" customHeight="1">
      <c r="B183" s="46" t="s">
        <v>148</v>
      </c>
      <c r="C183" s="43">
        <v>126</v>
      </c>
      <c r="D183" s="43">
        <v>143</v>
      </c>
      <c r="E183" s="43">
        <v>299</v>
      </c>
      <c r="F183" s="43">
        <v>230</v>
      </c>
      <c r="G183" s="43">
        <v>150</v>
      </c>
      <c r="H183" s="43">
        <v>161</v>
      </c>
      <c r="I183" s="43">
        <v>158</v>
      </c>
      <c r="J183" s="43">
        <v>161</v>
      </c>
      <c r="K183" s="43">
        <v>159</v>
      </c>
      <c r="L183" s="43">
        <v>168</v>
      </c>
      <c r="M183" s="43">
        <v>236</v>
      </c>
      <c r="N183" s="43">
        <v>195</v>
      </c>
      <c r="O183" s="20"/>
      <c r="P183" s="44">
        <f t="shared" si="15"/>
        <v>2186</v>
      </c>
    </row>
    <row r="184" spans="2:16" ht="12" customHeight="1">
      <c r="B184" s="59" t="s">
        <v>149</v>
      </c>
      <c r="C184" s="43">
        <v>522</v>
      </c>
      <c r="D184" s="43">
        <v>540</v>
      </c>
      <c r="E184" s="43">
        <v>916</v>
      </c>
      <c r="F184" s="43">
        <v>592</v>
      </c>
      <c r="G184" s="43">
        <v>593</v>
      </c>
      <c r="H184" s="43">
        <v>495</v>
      </c>
      <c r="I184" s="43">
        <v>604</v>
      </c>
      <c r="J184" s="43">
        <v>631</v>
      </c>
      <c r="K184" s="43">
        <v>503</v>
      </c>
      <c r="L184" s="43">
        <v>539</v>
      </c>
      <c r="M184" s="43">
        <v>675</v>
      </c>
      <c r="N184" s="43">
        <v>672</v>
      </c>
      <c r="O184" s="20"/>
      <c r="P184" s="44">
        <f t="shared" si="15"/>
        <v>7282</v>
      </c>
    </row>
    <row r="185" spans="2:16" ht="12" customHeight="1">
      <c r="B185" s="46" t="s">
        <v>150</v>
      </c>
      <c r="C185" s="43">
        <v>13</v>
      </c>
      <c r="D185" s="43">
        <v>4</v>
      </c>
      <c r="E185" s="43">
        <v>10</v>
      </c>
      <c r="F185" s="43">
        <v>2</v>
      </c>
      <c r="G185" s="43">
        <v>3</v>
      </c>
      <c r="H185" s="43">
        <v>11</v>
      </c>
      <c r="I185" s="43">
        <v>7</v>
      </c>
      <c r="J185" s="43">
        <v>13</v>
      </c>
      <c r="K185" s="43">
        <v>14</v>
      </c>
      <c r="L185" s="43">
        <v>6</v>
      </c>
      <c r="M185" s="43">
        <v>2</v>
      </c>
      <c r="N185" s="43">
        <v>17</v>
      </c>
      <c r="O185" s="20"/>
      <c r="P185" s="44">
        <f t="shared" si="15"/>
        <v>102</v>
      </c>
    </row>
    <row r="186" spans="2:16" ht="12" customHeight="1">
      <c r="B186" s="46" t="s">
        <v>151</v>
      </c>
      <c r="C186" s="43">
        <v>0</v>
      </c>
      <c r="D186" s="43">
        <v>0</v>
      </c>
      <c r="E186" s="43">
        <v>0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1</v>
      </c>
      <c r="O186" s="20"/>
      <c r="P186" s="44">
        <f t="shared" si="15"/>
        <v>1</v>
      </c>
    </row>
    <row r="187" spans="2:16" ht="12" customHeight="1">
      <c r="B187" s="46" t="s">
        <v>152</v>
      </c>
      <c r="C187" s="43">
        <v>2</v>
      </c>
      <c r="D187" s="43">
        <v>5</v>
      </c>
      <c r="E187" s="43">
        <v>0</v>
      </c>
      <c r="F187" s="43">
        <v>9</v>
      </c>
      <c r="G187" s="43">
        <v>7</v>
      </c>
      <c r="H187" s="43">
        <v>5</v>
      </c>
      <c r="I187" s="43">
        <v>2</v>
      </c>
      <c r="J187" s="43">
        <v>4</v>
      </c>
      <c r="K187" s="43">
        <v>0</v>
      </c>
      <c r="L187" s="43">
        <v>2</v>
      </c>
      <c r="M187" s="43">
        <v>5</v>
      </c>
      <c r="N187" s="43">
        <v>9</v>
      </c>
      <c r="O187" s="20"/>
      <c r="P187" s="44">
        <f t="shared" si="15"/>
        <v>50</v>
      </c>
    </row>
    <row r="188" spans="2:16" ht="12" customHeight="1">
      <c r="B188" s="46" t="s">
        <v>153</v>
      </c>
      <c r="C188" s="43">
        <v>480</v>
      </c>
      <c r="D188" s="43">
        <v>433</v>
      </c>
      <c r="E188" s="43">
        <v>531</v>
      </c>
      <c r="F188" s="43">
        <v>484</v>
      </c>
      <c r="G188" s="43">
        <v>368</v>
      </c>
      <c r="H188" s="43">
        <v>433</v>
      </c>
      <c r="I188" s="43">
        <v>403</v>
      </c>
      <c r="J188" s="43">
        <v>304</v>
      </c>
      <c r="K188" s="43">
        <v>242</v>
      </c>
      <c r="L188" s="43">
        <v>573</v>
      </c>
      <c r="M188" s="43">
        <v>506</v>
      </c>
      <c r="N188" s="43">
        <v>525</v>
      </c>
      <c r="O188" s="20"/>
      <c r="P188" s="44">
        <f t="shared" si="15"/>
        <v>5282</v>
      </c>
    </row>
    <row r="189" spans="2:16" ht="12" customHeight="1">
      <c r="B189" s="46" t="s">
        <v>154</v>
      </c>
      <c r="C189" s="43">
        <v>44</v>
      </c>
      <c r="D189" s="43">
        <v>30</v>
      </c>
      <c r="E189" s="43">
        <v>29</v>
      </c>
      <c r="F189" s="43">
        <v>42</v>
      </c>
      <c r="G189" s="43">
        <v>55</v>
      </c>
      <c r="H189" s="43">
        <v>33</v>
      </c>
      <c r="I189" s="43">
        <v>52</v>
      </c>
      <c r="J189" s="43">
        <v>49</v>
      </c>
      <c r="K189" s="43">
        <v>31</v>
      </c>
      <c r="L189" s="43">
        <v>24</v>
      </c>
      <c r="M189" s="43">
        <v>47</v>
      </c>
      <c r="N189" s="43">
        <v>53</v>
      </c>
      <c r="O189" s="20"/>
      <c r="P189" s="44">
        <f t="shared" si="15"/>
        <v>489</v>
      </c>
    </row>
    <row r="190" spans="2:16" ht="12" customHeight="1">
      <c r="B190" s="46" t="s">
        <v>155</v>
      </c>
      <c r="C190" s="43">
        <v>74</v>
      </c>
      <c r="D190" s="43">
        <v>59</v>
      </c>
      <c r="E190" s="43">
        <v>102</v>
      </c>
      <c r="F190" s="43">
        <v>111</v>
      </c>
      <c r="G190" s="43">
        <v>85</v>
      </c>
      <c r="H190" s="43">
        <v>152</v>
      </c>
      <c r="I190" s="43">
        <v>173</v>
      </c>
      <c r="J190" s="43">
        <v>177</v>
      </c>
      <c r="K190" s="43">
        <v>100</v>
      </c>
      <c r="L190" s="43">
        <v>100</v>
      </c>
      <c r="M190" s="43">
        <v>101</v>
      </c>
      <c r="N190" s="43">
        <v>89</v>
      </c>
      <c r="O190" s="20"/>
      <c r="P190" s="44">
        <f t="shared" si="15"/>
        <v>1323</v>
      </c>
    </row>
    <row r="191" spans="2:16" ht="12" customHeight="1">
      <c r="B191" s="46" t="s">
        <v>156</v>
      </c>
      <c r="C191" s="43">
        <v>0</v>
      </c>
      <c r="D191" s="43">
        <v>2</v>
      </c>
      <c r="E191" s="43">
        <v>9</v>
      </c>
      <c r="F191" s="43">
        <v>2</v>
      </c>
      <c r="G191" s="43">
        <v>9</v>
      </c>
      <c r="H191" s="43">
        <v>3</v>
      </c>
      <c r="I191" s="43">
        <v>2</v>
      </c>
      <c r="J191" s="43">
        <v>8</v>
      </c>
      <c r="K191" s="43">
        <v>7</v>
      </c>
      <c r="L191" s="43">
        <v>4</v>
      </c>
      <c r="M191" s="43">
        <v>4</v>
      </c>
      <c r="N191" s="43">
        <v>8</v>
      </c>
      <c r="O191" s="20"/>
      <c r="P191" s="44">
        <f t="shared" si="15"/>
        <v>58</v>
      </c>
    </row>
    <row r="192" spans="2:16" ht="6" customHeight="1">
      <c r="B192" s="46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20"/>
      <c r="P192" s="66"/>
    </row>
    <row r="193" spans="2:16" ht="12" customHeight="1">
      <c r="B193" s="36" t="s">
        <v>157</v>
      </c>
      <c r="C193" s="37">
        <f>SUM(C194:C215)</f>
        <v>6871</v>
      </c>
      <c r="D193" s="37">
        <f aca="true" t="shared" si="16" ref="D193:N193">SUM(D194:D215)</f>
        <v>4202</v>
      </c>
      <c r="E193" s="37">
        <f t="shared" si="16"/>
        <v>5979</v>
      </c>
      <c r="F193" s="37">
        <f t="shared" si="16"/>
        <v>6313</v>
      </c>
      <c r="G193" s="37">
        <f t="shared" si="16"/>
        <v>5890</v>
      </c>
      <c r="H193" s="37">
        <f t="shared" si="16"/>
        <v>5899</v>
      </c>
      <c r="I193" s="37">
        <f t="shared" si="16"/>
        <v>8159</v>
      </c>
      <c r="J193" s="37">
        <f t="shared" si="16"/>
        <v>6059</v>
      </c>
      <c r="K193" s="37">
        <f t="shared" si="16"/>
        <v>5761</v>
      </c>
      <c r="L193" s="37">
        <f t="shared" si="16"/>
        <v>5593</v>
      </c>
      <c r="M193" s="37">
        <f t="shared" si="16"/>
        <v>5788</v>
      </c>
      <c r="N193" s="37">
        <f t="shared" si="16"/>
        <v>7280</v>
      </c>
      <c r="O193" s="38"/>
      <c r="P193" s="39">
        <f aca="true" t="shared" si="17" ref="P193:P214">SUM(C193:O193)</f>
        <v>73794</v>
      </c>
    </row>
    <row r="194" spans="2:16" ht="12" customHeight="1">
      <c r="B194" s="46" t="s">
        <v>158</v>
      </c>
      <c r="C194" s="43">
        <v>6096</v>
      </c>
      <c r="D194" s="43">
        <v>3672</v>
      </c>
      <c r="E194" s="43">
        <v>5257</v>
      </c>
      <c r="F194" s="43">
        <v>5335</v>
      </c>
      <c r="G194" s="43">
        <v>4994</v>
      </c>
      <c r="H194" s="43">
        <v>5106</v>
      </c>
      <c r="I194" s="43">
        <v>6870</v>
      </c>
      <c r="J194" s="43">
        <v>5162</v>
      </c>
      <c r="K194" s="43">
        <v>4852</v>
      </c>
      <c r="L194" s="43">
        <v>4777</v>
      </c>
      <c r="M194" s="43">
        <v>4923</v>
      </c>
      <c r="N194" s="43">
        <v>6354</v>
      </c>
      <c r="O194" s="20"/>
      <c r="P194" s="44">
        <f t="shared" si="17"/>
        <v>63398</v>
      </c>
    </row>
    <row r="195" spans="2:16" ht="12" customHeight="1">
      <c r="B195" s="46" t="s">
        <v>159</v>
      </c>
      <c r="C195" s="43">
        <v>1</v>
      </c>
      <c r="D195" s="43">
        <v>2</v>
      </c>
      <c r="E195" s="43">
        <v>1</v>
      </c>
      <c r="F195" s="43">
        <v>2</v>
      </c>
      <c r="G195" s="43">
        <v>0</v>
      </c>
      <c r="H195" s="43">
        <v>2</v>
      </c>
      <c r="I195" s="43">
        <v>1</v>
      </c>
      <c r="J195" s="43">
        <v>0</v>
      </c>
      <c r="K195" s="43">
        <v>0</v>
      </c>
      <c r="L195" s="43">
        <v>1</v>
      </c>
      <c r="M195" s="43">
        <v>0</v>
      </c>
      <c r="N195" s="43">
        <v>1</v>
      </c>
      <c r="O195" s="20"/>
      <c r="P195" s="44">
        <f t="shared" si="17"/>
        <v>11</v>
      </c>
    </row>
    <row r="196" spans="2:16" ht="12" customHeight="1">
      <c r="B196" s="46" t="s">
        <v>160</v>
      </c>
      <c r="C196" s="43">
        <v>0</v>
      </c>
      <c r="D196" s="43">
        <v>0</v>
      </c>
      <c r="E196" s="43">
        <v>1</v>
      </c>
      <c r="F196" s="43">
        <v>0</v>
      </c>
      <c r="G196" s="43">
        <v>0</v>
      </c>
      <c r="H196" s="43">
        <v>1</v>
      </c>
      <c r="I196" s="43">
        <v>0</v>
      </c>
      <c r="J196" s="43">
        <v>0</v>
      </c>
      <c r="K196" s="43">
        <v>0</v>
      </c>
      <c r="L196" s="43">
        <v>0</v>
      </c>
      <c r="M196" s="43">
        <v>1</v>
      </c>
      <c r="N196" s="43">
        <v>1</v>
      </c>
      <c r="O196" s="20"/>
      <c r="P196" s="44">
        <f t="shared" si="17"/>
        <v>4</v>
      </c>
    </row>
    <row r="197" spans="2:16" ht="12" customHeight="1">
      <c r="B197" s="46" t="s">
        <v>161</v>
      </c>
      <c r="C197" s="43">
        <v>10</v>
      </c>
      <c r="D197" s="43">
        <v>10</v>
      </c>
      <c r="E197" s="43">
        <v>15</v>
      </c>
      <c r="F197" s="43">
        <v>6</v>
      </c>
      <c r="G197" s="43">
        <v>19</v>
      </c>
      <c r="H197" s="43">
        <v>17</v>
      </c>
      <c r="I197" s="43">
        <v>13</v>
      </c>
      <c r="J197" s="43">
        <v>13</v>
      </c>
      <c r="K197" s="43">
        <v>20</v>
      </c>
      <c r="L197" s="43">
        <v>5</v>
      </c>
      <c r="M197" s="43">
        <v>7</v>
      </c>
      <c r="N197" s="43">
        <v>12</v>
      </c>
      <c r="O197" s="20"/>
      <c r="P197" s="44">
        <f t="shared" si="17"/>
        <v>147</v>
      </c>
    </row>
    <row r="198" spans="2:16" ht="12" customHeight="1">
      <c r="B198" s="46" t="s">
        <v>162</v>
      </c>
      <c r="C198" s="43">
        <v>0</v>
      </c>
      <c r="D198" s="43">
        <v>1</v>
      </c>
      <c r="E198" s="43">
        <v>0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1</v>
      </c>
      <c r="M198" s="43">
        <v>0</v>
      </c>
      <c r="N198" s="43">
        <v>0</v>
      </c>
      <c r="O198" s="20"/>
      <c r="P198" s="44">
        <f t="shared" si="17"/>
        <v>2</v>
      </c>
    </row>
    <row r="199" spans="2:16" ht="12" customHeight="1">
      <c r="B199" s="46" t="s">
        <v>163</v>
      </c>
      <c r="C199" s="43">
        <v>0</v>
      </c>
      <c r="D199" s="43">
        <v>0</v>
      </c>
      <c r="E199" s="43">
        <v>0</v>
      </c>
      <c r="F199" s="43">
        <v>0</v>
      </c>
      <c r="G199" s="43">
        <v>0</v>
      </c>
      <c r="H199" s="43">
        <v>1</v>
      </c>
      <c r="I199" s="43">
        <v>2</v>
      </c>
      <c r="J199" s="43">
        <v>3</v>
      </c>
      <c r="K199" s="43">
        <v>2</v>
      </c>
      <c r="L199" s="43">
        <v>0</v>
      </c>
      <c r="M199" s="43">
        <v>0</v>
      </c>
      <c r="N199" s="43">
        <v>0</v>
      </c>
      <c r="O199" s="20"/>
      <c r="P199" s="44">
        <f t="shared" si="17"/>
        <v>8</v>
      </c>
    </row>
    <row r="200" spans="2:16" ht="12" customHeight="1">
      <c r="B200" s="46" t="s">
        <v>164</v>
      </c>
      <c r="C200" s="43">
        <v>0</v>
      </c>
      <c r="D200" s="43">
        <v>1</v>
      </c>
      <c r="E200" s="43">
        <v>0</v>
      </c>
      <c r="F200" s="43">
        <v>1</v>
      </c>
      <c r="G200" s="43">
        <v>0</v>
      </c>
      <c r="H200" s="43">
        <v>1</v>
      </c>
      <c r="I200" s="43">
        <v>1</v>
      </c>
      <c r="J200" s="43">
        <v>0</v>
      </c>
      <c r="K200" s="43">
        <v>2</v>
      </c>
      <c r="L200" s="43">
        <v>0</v>
      </c>
      <c r="M200" s="43">
        <v>2</v>
      </c>
      <c r="N200" s="43">
        <v>1</v>
      </c>
      <c r="O200" s="20"/>
      <c r="P200" s="44">
        <f t="shared" si="17"/>
        <v>9</v>
      </c>
    </row>
    <row r="201" spans="2:16" ht="12" customHeight="1">
      <c r="B201" s="46" t="s">
        <v>165</v>
      </c>
      <c r="C201" s="43">
        <v>0</v>
      </c>
      <c r="D201" s="43">
        <v>1</v>
      </c>
      <c r="E201" s="43">
        <v>0</v>
      </c>
      <c r="F201" s="43">
        <v>2</v>
      </c>
      <c r="G201" s="43">
        <v>3</v>
      </c>
      <c r="H201" s="43">
        <v>1</v>
      </c>
      <c r="I201" s="43">
        <v>1</v>
      </c>
      <c r="J201" s="43">
        <v>1</v>
      </c>
      <c r="K201" s="43">
        <v>0</v>
      </c>
      <c r="L201" s="43">
        <v>0</v>
      </c>
      <c r="M201" s="43">
        <v>0</v>
      </c>
      <c r="N201" s="43">
        <v>1</v>
      </c>
      <c r="O201" s="20"/>
      <c r="P201" s="44">
        <f t="shared" si="17"/>
        <v>10</v>
      </c>
    </row>
    <row r="202" spans="2:16" ht="12" customHeight="1">
      <c r="B202" s="46" t="s">
        <v>166</v>
      </c>
      <c r="C202" s="43">
        <v>0</v>
      </c>
      <c r="D202" s="43">
        <v>0</v>
      </c>
      <c r="E202" s="43">
        <v>0</v>
      </c>
      <c r="F202" s="43">
        <v>1</v>
      </c>
      <c r="G202" s="43">
        <v>0</v>
      </c>
      <c r="H202" s="43">
        <v>0</v>
      </c>
      <c r="I202" s="43">
        <v>0</v>
      </c>
      <c r="J202" s="43">
        <v>1</v>
      </c>
      <c r="K202" s="43">
        <v>1</v>
      </c>
      <c r="L202" s="43">
        <v>0</v>
      </c>
      <c r="M202" s="43">
        <v>2</v>
      </c>
      <c r="N202" s="43">
        <v>1</v>
      </c>
      <c r="O202" s="20"/>
      <c r="P202" s="44">
        <f t="shared" si="17"/>
        <v>6</v>
      </c>
    </row>
    <row r="203" spans="2:16" ht="12" customHeight="1">
      <c r="B203" s="46" t="s">
        <v>167</v>
      </c>
      <c r="C203" s="43">
        <v>0</v>
      </c>
      <c r="D203" s="43">
        <v>0</v>
      </c>
      <c r="E203" s="43">
        <v>0</v>
      </c>
      <c r="F203" s="43">
        <v>1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20"/>
      <c r="P203" s="44">
        <f t="shared" si="17"/>
        <v>1</v>
      </c>
    </row>
    <row r="204" spans="2:16" ht="12" customHeight="1">
      <c r="B204" s="46" t="s">
        <v>168</v>
      </c>
      <c r="C204" s="43">
        <v>758</v>
      </c>
      <c r="D204" s="43">
        <v>511</v>
      </c>
      <c r="E204" s="43">
        <v>702</v>
      </c>
      <c r="F204" s="43">
        <v>961</v>
      </c>
      <c r="G204" s="43">
        <v>871</v>
      </c>
      <c r="H204" s="43">
        <v>768</v>
      </c>
      <c r="I204" s="43">
        <v>1260</v>
      </c>
      <c r="J204" s="43">
        <v>872</v>
      </c>
      <c r="K204" s="43">
        <v>872</v>
      </c>
      <c r="L204" s="43">
        <v>807</v>
      </c>
      <c r="M204" s="43">
        <v>850</v>
      </c>
      <c r="N204" s="43">
        <v>904</v>
      </c>
      <c r="O204" s="20"/>
      <c r="P204" s="44">
        <f t="shared" si="17"/>
        <v>10136</v>
      </c>
    </row>
    <row r="205" spans="2:16" ht="12" customHeight="1">
      <c r="B205" s="46" t="s">
        <v>169</v>
      </c>
      <c r="C205" s="43">
        <v>2</v>
      </c>
      <c r="D205" s="43">
        <v>2</v>
      </c>
      <c r="E205" s="43">
        <v>0</v>
      </c>
      <c r="F205" s="43">
        <v>0</v>
      </c>
      <c r="G205" s="43">
        <v>1</v>
      </c>
      <c r="H205" s="43">
        <v>0</v>
      </c>
      <c r="I205" s="43">
        <v>6</v>
      </c>
      <c r="J205" s="43">
        <v>3</v>
      </c>
      <c r="K205" s="43">
        <v>7</v>
      </c>
      <c r="L205" s="43">
        <v>1</v>
      </c>
      <c r="M205" s="43">
        <v>0</v>
      </c>
      <c r="N205" s="43">
        <v>3</v>
      </c>
      <c r="O205" s="20"/>
      <c r="P205" s="44">
        <f t="shared" si="17"/>
        <v>25</v>
      </c>
    </row>
    <row r="206" spans="2:16" ht="12" customHeight="1">
      <c r="B206" s="46" t="s">
        <v>170</v>
      </c>
      <c r="C206" s="43">
        <v>0</v>
      </c>
      <c r="D206" s="43">
        <v>0</v>
      </c>
      <c r="E206" s="43">
        <v>0</v>
      </c>
      <c r="F206" s="43">
        <v>0</v>
      </c>
      <c r="G206" s="43">
        <v>1</v>
      </c>
      <c r="H206" s="43">
        <v>0</v>
      </c>
      <c r="I206" s="43">
        <v>0</v>
      </c>
      <c r="J206" s="43">
        <v>1</v>
      </c>
      <c r="K206" s="43">
        <v>0</v>
      </c>
      <c r="L206" s="43">
        <v>0</v>
      </c>
      <c r="M206" s="43">
        <v>0</v>
      </c>
      <c r="N206" s="43">
        <v>1</v>
      </c>
      <c r="O206" s="20"/>
      <c r="P206" s="44">
        <f t="shared" si="17"/>
        <v>3</v>
      </c>
    </row>
    <row r="207" spans="2:16" ht="12" customHeight="1">
      <c r="B207" s="46" t="s">
        <v>171</v>
      </c>
      <c r="C207" s="43">
        <v>0</v>
      </c>
      <c r="D207" s="43">
        <v>0</v>
      </c>
      <c r="E207" s="43">
        <v>1</v>
      </c>
      <c r="F207" s="43">
        <v>0</v>
      </c>
      <c r="G207" s="43">
        <v>0</v>
      </c>
      <c r="H207" s="43">
        <v>0</v>
      </c>
      <c r="I207" s="43">
        <v>0</v>
      </c>
      <c r="J207" s="43">
        <v>1</v>
      </c>
      <c r="K207" s="43">
        <v>0</v>
      </c>
      <c r="L207" s="43">
        <v>0</v>
      </c>
      <c r="M207" s="43">
        <v>0</v>
      </c>
      <c r="N207" s="43">
        <v>0</v>
      </c>
      <c r="O207" s="20"/>
      <c r="P207" s="44">
        <f t="shared" si="17"/>
        <v>2</v>
      </c>
    </row>
    <row r="208" spans="2:16" ht="12" customHeight="1">
      <c r="B208" s="46" t="s">
        <v>172</v>
      </c>
      <c r="C208" s="43">
        <v>0</v>
      </c>
      <c r="D208" s="43">
        <v>0</v>
      </c>
      <c r="E208" s="43">
        <v>1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1</v>
      </c>
      <c r="L208" s="43">
        <v>0</v>
      </c>
      <c r="M208" s="43">
        <v>0</v>
      </c>
      <c r="N208" s="43">
        <v>0</v>
      </c>
      <c r="O208" s="20"/>
      <c r="P208" s="44">
        <f t="shared" si="17"/>
        <v>2</v>
      </c>
    </row>
    <row r="209" spans="2:16" ht="12" customHeight="1">
      <c r="B209" s="46" t="s">
        <v>173</v>
      </c>
      <c r="C209" s="43">
        <v>0</v>
      </c>
      <c r="D209" s="43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1</v>
      </c>
      <c r="J209" s="43">
        <v>1</v>
      </c>
      <c r="K209" s="43">
        <v>0</v>
      </c>
      <c r="L209" s="43">
        <v>0</v>
      </c>
      <c r="M209" s="43">
        <v>0</v>
      </c>
      <c r="N209" s="43">
        <v>0</v>
      </c>
      <c r="O209" s="20"/>
      <c r="P209" s="44">
        <f t="shared" si="17"/>
        <v>2</v>
      </c>
    </row>
    <row r="210" spans="2:16" ht="12" customHeight="1">
      <c r="B210" s="46" t="s">
        <v>174</v>
      </c>
      <c r="C210" s="43">
        <v>1</v>
      </c>
      <c r="D210" s="43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1</v>
      </c>
      <c r="N210" s="43">
        <v>0</v>
      </c>
      <c r="O210" s="20"/>
      <c r="P210" s="44">
        <f t="shared" si="17"/>
        <v>2</v>
      </c>
    </row>
    <row r="211" spans="2:16" ht="12" customHeight="1">
      <c r="B211" s="46" t="s">
        <v>175</v>
      </c>
      <c r="C211" s="43">
        <v>2</v>
      </c>
      <c r="D211" s="43">
        <v>0</v>
      </c>
      <c r="E211" s="43">
        <v>0</v>
      </c>
      <c r="F211" s="43">
        <v>2</v>
      </c>
      <c r="G211" s="43">
        <v>1</v>
      </c>
      <c r="H211" s="43">
        <v>0</v>
      </c>
      <c r="I211" s="43">
        <v>0</v>
      </c>
      <c r="J211" s="43">
        <v>0</v>
      </c>
      <c r="K211" s="43">
        <v>1</v>
      </c>
      <c r="L211" s="43">
        <v>0</v>
      </c>
      <c r="M211" s="43">
        <v>0</v>
      </c>
      <c r="N211" s="43">
        <v>1</v>
      </c>
      <c r="O211" s="20"/>
      <c r="P211" s="44">
        <f t="shared" si="17"/>
        <v>7</v>
      </c>
    </row>
    <row r="212" spans="2:16" ht="12" customHeight="1">
      <c r="B212" s="46" t="s">
        <v>176</v>
      </c>
      <c r="C212" s="43">
        <v>0</v>
      </c>
      <c r="D212" s="43">
        <v>0</v>
      </c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1</v>
      </c>
      <c r="N212" s="43">
        <v>0</v>
      </c>
      <c r="O212" s="20"/>
      <c r="P212" s="44">
        <f t="shared" si="17"/>
        <v>1</v>
      </c>
    </row>
    <row r="213" spans="2:16" ht="12" customHeight="1">
      <c r="B213" s="46" t="s">
        <v>177</v>
      </c>
      <c r="C213" s="43">
        <v>1</v>
      </c>
      <c r="D213" s="43">
        <v>1</v>
      </c>
      <c r="E213" s="43">
        <v>0</v>
      </c>
      <c r="F213" s="43">
        <v>1</v>
      </c>
      <c r="G213" s="43">
        <v>0</v>
      </c>
      <c r="H213" s="43">
        <v>1</v>
      </c>
      <c r="I213" s="43">
        <v>4</v>
      </c>
      <c r="J213" s="43">
        <v>1</v>
      </c>
      <c r="K213" s="43">
        <v>3</v>
      </c>
      <c r="L213" s="43">
        <v>1</v>
      </c>
      <c r="M213" s="43">
        <v>1</v>
      </c>
      <c r="N213" s="43">
        <v>0</v>
      </c>
      <c r="O213" s="20"/>
      <c r="P213" s="44">
        <f t="shared" si="17"/>
        <v>14</v>
      </c>
    </row>
    <row r="214" spans="2:16" ht="12" customHeight="1">
      <c r="B214" s="46" t="s">
        <v>178</v>
      </c>
      <c r="C214" s="43">
        <v>0</v>
      </c>
      <c r="D214" s="43">
        <v>1</v>
      </c>
      <c r="E214" s="43">
        <v>1</v>
      </c>
      <c r="F214" s="43">
        <v>1</v>
      </c>
      <c r="G214" s="43">
        <v>0</v>
      </c>
      <c r="H214" s="43">
        <v>1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20"/>
      <c r="P214" s="44">
        <f t="shared" si="17"/>
        <v>4</v>
      </c>
    </row>
    <row r="215" spans="2:16" ht="6" customHeight="1" thickBot="1">
      <c r="B215" s="61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3"/>
    </row>
    <row r="216" spans="2:16" ht="6" customHeight="1">
      <c r="B216" s="67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</row>
    <row r="217" spans="2:16" ht="12" customHeight="1">
      <c r="B217" s="51" t="s">
        <v>57</v>
      </c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</row>
    <row r="218" spans="2:16" ht="10.5" customHeight="1">
      <c r="B218" s="53" t="s">
        <v>58</v>
      </c>
      <c r="C218"/>
      <c r="D218"/>
      <c r="E218"/>
      <c r="F218"/>
      <c r="G218"/>
      <c r="H218"/>
      <c r="I218"/>
      <c r="J218"/>
      <c r="K218"/>
      <c r="L218"/>
      <c r="M218"/>
      <c r="N218"/>
      <c r="O218"/>
      <c r="P218" s="52"/>
    </row>
    <row r="219" spans="2:16" ht="12" customHeight="1">
      <c r="B219" s="54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70"/>
    </row>
    <row r="220" spans="2:16" ht="12" customHeight="1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70"/>
    </row>
    <row r="221" spans="2:16" ht="12" customHeight="1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70"/>
    </row>
    <row r="222" spans="2:16" ht="6" customHeight="1"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</row>
    <row r="223" s="56" customFormat="1" ht="18" customHeight="1">
      <c r="P223" s="71"/>
    </row>
    <row r="224" ht="6" customHeight="1"/>
    <row r="225" spans="2:16" ht="15.75">
      <c r="B225" s="5" t="str">
        <f>B2</f>
        <v>1.3 Entradas aéreas, por continente y país de nacionalidad, 2013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ht="6" customHeight="1"/>
    <row r="227" ht="12" customHeight="1" thickBot="1">
      <c r="P227" s="8" t="s">
        <v>179</v>
      </c>
    </row>
    <row r="228" spans="2:16" ht="25.5" customHeight="1">
      <c r="B228" s="9" t="str">
        <f aca="true" t="shared" si="18" ref="B228:N228">B5</f>
        <v>Continente/ País de nacionalidad</v>
      </c>
      <c r="C228" s="55" t="str">
        <f t="shared" si="18"/>
        <v>Enero</v>
      </c>
      <c r="D228" s="55" t="str">
        <f t="shared" si="18"/>
        <v>Febrero</v>
      </c>
      <c r="E228" s="55" t="str">
        <f t="shared" si="18"/>
        <v>Marzo</v>
      </c>
      <c r="F228" s="55" t="str">
        <f t="shared" si="18"/>
        <v>Abril</v>
      </c>
      <c r="G228" s="55" t="str">
        <f t="shared" si="18"/>
        <v>Mayo</v>
      </c>
      <c r="H228" s="55" t="str">
        <f t="shared" si="18"/>
        <v>Junio</v>
      </c>
      <c r="I228" s="55" t="str">
        <f t="shared" si="18"/>
        <v>Julio</v>
      </c>
      <c r="J228" s="55" t="str">
        <f t="shared" si="18"/>
        <v>Agosto</v>
      </c>
      <c r="K228" s="55" t="str">
        <f t="shared" si="18"/>
        <v>Septiembre</v>
      </c>
      <c r="L228" s="55" t="str">
        <f t="shared" si="18"/>
        <v>Octubre</v>
      </c>
      <c r="M228" s="55" t="str">
        <f t="shared" si="18"/>
        <v>Noviembre</v>
      </c>
      <c r="N228" s="55" t="str">
        <f t="shared" si="18"/>
        <v>Diciembre</v>
      </c>
      <c r="O228" s="55"/>
      <c r="P228" s="11" t="s">
        <v>3</v>
      </c>
    </row>
    <row r="229" spans="2:16" ht="6" customHeight="1">
      <c r="B229" s="12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14"/>
    </row>
    <row r="230" spans="2:16" ht="12" customHeight="1">
      <c r="B230" s="36" t="s">
        <v>180</v>
      </c>
      <c r="C230" s="37">
        <f aca="true" t="shared" si="19" ref="C230:N230">SUM(C231:C285)</f>
        <v>1230</v>
      </c>
      <c r="D230" s="37">
        <f t="shared" si="19"/>
        <v>1101</v>
      </c>
      <c r="E230" s="37">
        <f t="shared" si="19"/>
        <v>1375</v>
      </c>
      <c r="F230" s="37">
        <f t="shared" si="19"/>
        <v>1251</v>
      </c>
      <c r="G230" s="37">
        <f t="shared" si="19"/>
        <v>1585</v>
      </c>
      <c r="H230" s="37">
        <f t="shared" si="19"/>
        <v>1482</v>
      </c>
      <c r="I230" s="37">
        <f t="shared" si="19"/>
        <v>1493</v>
      </c>
      <c r="J230" s="37">
        <f t="shared" si="19"/>
        <v>1831</v>
      </c>
      <c r="K230" s="37">
        <f t="shared" si="19"/>
        <v>1541</v>
      </c>
      <c r="L230" s="37">
        <f t="shared" si="19"/>
        <v>1363</v>
      </c>
      <c r="M230" s="37">
        <f t="shared" si="19"/>
        <v>1453</v>
      </c>
      <c r="N230" s="37">
        <f t="shared" si="19"/>
        <v>2016</v>
      </c>
      <c r="O230" s="38"/>
      <c r="P230" s="39">
        <f aca="true" t="shared" si="20" ref="P230:P287">SUM(C230:O230)</f>
        <v>17721</v>
      </c>
    </row>
    <row r="231" spans="2:16" ht="12" customHeight="1">
      <c r="B231" s="46" t="s">
        <v>181</v>
      </c>
      <c r="C231" s="43">
        <v>31</v>
      </c>
      <c r="D231" s="43">
        <v>17</v>
      </c>
      <c r="E231" s="43">
        <v>26</v>
      </c>
      <c r="F231" s="43">
        <v>14</v>
      </c>
      <c r="G231" s="43">
        <v>17</v>
      </c>
      <c r="H231" s="43">
        <v>11</v>
      </c>
      <c r="I231" s="43">
        <v>24</v>
      </c>
      <c r="J231" s="43">
        <v>65</v>
      </c>
      <c r="K231" s="43">
        <v>15</v>
      </c>
      <c r="L231" s="43">
        <v>9</v>
      </c>
      <c r="M231" s="43">
        <v>8</v>
      </c>
      <c r="N231" s="43">
        <v>49</v>
      </c>
      <c r="O231" s="20"/>
      <c r="P231" s="44">
        <f t="shared" si="20"/>
        <v>286</v>
      </c>
    </row>
    <row r="232" spans="2:16" ht="12" customHeight="1">
      <c r="B232" s="46" t="s">
        <v>182</v>
      </c>
      <c r="C232" s="43">
        <v>35</v>
      </c>
      <c r="D232" s="43">
        <v>54</v>
      </c>
      <c r="E232" s="43">
        <v>46</v>
      </c>
      <c r="F232" s="43">
        <v>38</v>
      </c>
      <c r="G232" s="43">
        <v>40</v>
      </c>
      <c r="H232" s="43">
        <v>61</v>
      </c>
      <c r="I232" s="43">
        <v>33</v>
      </c>
      <c r="J232" s="43">
        <v>130</v>
      </c>
      <c r="K232" s="43">
        <v>39</v>
      </c>
      <c r="L232" s="43">
        <v>58</v>
      </c>
      <c r="M232" s="43">
        <v>50</v>
      </c>
      <c r="N232" s="43">
        <v>69</v>
      </c>
      <c r="O232" s="20"/>
      <c r="P232" s="44">
        <f t="shared" si="20"/>
        <v>653</v>
      </c>
    </row>
    <row r="233" spans="2:16" ht="12" customHeight="1">
      <c r="B233" s="46" t="s">
        <v>183</v>
      </c>
      <c r="C233" s="43">
        <v>4</v>
      </c>
      <c r="D233" s="43">
        <v>1</v>
      </c>
      <c r="E233" s="43">
        <v>5</v>
      </c>
      <c r="F233" s="43">
        <v>10</v>
      </c>
      <c r="G233" s="43">
        <v>3</v>
      </c>
      <c r="H233" s="43">
        <v>7</v>
      </c>
      <c r="I233" s="43">
        <v>7</v>
      </c>
      <c r="J233" s="43">
        <v>9</v>
      </c>
      <c r="K233" s="43">
        <v>3</v>
      </c>
      <c r="L233" s="43">
        <v>5</v>
      </c>
      <c r="M233" s="43">
        <v>8</v>
      </c>
      <c r="N233" s="43">
        <v>11</v>
      </c>
      <c r="O233" s="20"/>
      <c r="P233" s="44">
        <f t="shared" si="20"/>
        <v>73</v>
      </c>
    </row>
    <row r="234" spans="2:16" ht="12" customHeight="1">
      <c r="B234" s="46" t="s">
        <v>184</v>
      </c>
      <c r="C234" s="43">
        <v>2</v>
      </c>
      <c r="D234" s="43">
        <v>0</v>
      </c>
      <c r="E234" s="43">
        <v>1</v>
      </c>
      <c r="F234" s="43">
        <v>2</v>
      </c>
      <c r="G234" s="43">
        <v>1</v>
      </c>
      <c r="H234" s="43">
        <v>2</v>
      </c>
      <c r="I234" s="43">
        <v>0</v>
      </c>
      <c r="J234" s="43">
        <v>2</v>
      </c>
      <c r="K234" s="43">
        <v>6</v>
      </c>
      <c r="L234" s="43">
        <v>1</v>
      </c>
      <c r="M234" s="43">
        <v>1</v>
      </c>
      <c r="N234" s="43">
        <v>4</v>
      </c>
      <c r="O234" s="20"/>
      <c r="P234" s="44">
        <f t="shared" si="20"/>
        <v>22</v>
      </c>
    </row>
    <row r="235" spans="2:16" ht="12" customHeight="1">
      <c r="B235" s="46" t="s">
        <v>185</v>
      </c>
      <c r="C235" s="43">
        <v>5</v>
      </c>
      <c r="D235" s="43">
        <v>4</v>
      </c>
      <c r="E235" s="43">
        <v>3</v>
      </c>
      <c r="F235" s="43">
        <v>1</v>
      </c>
      <c r="G235" s="43">
        <v>4</v>
      </c>
      <c r="H235" s="43">
        <v>5</v>
      </c>
      <c r="I235" s="43">
        <v>2</v>
      </c>
      <c r="J235" s="43">
        <v>2</v>
      </c>
      <c r="K235" s="43">
        <v>3</v>
      </c>
      <c r="L235" s="43">
        <v>1</v>
      </c>
      <c r="M235" s="43">
        <v>1</v>
      </c>
      <c r="N235" s="43">
        <v>8</v>
      </c>
      <c r="O235" s="20"/>
      <c r="P235" s="44">
        <f t="shared" si="20"/>
        <v>39</v>
      </c>
    </row>
    <row r="236" spans="2:16" ht="12" customHeight="1">
      <c r="B236" s="46" t="s">
        <v>186</v>
      </c>
      <c r="C236" s="43">
        <v>4</v>
      </c>
      <c r="D236" s="43">
        <v>3</v>
      </c>
      <c r="E236" s="43">
        <v>1</v>
      </c>
      <c r="F236" s="43">
        <v>5</v>
      </c>
      <c r="G236" s="43">
        <v>0</v>
      </c>
      <c r="H236" s="43">
        <v>4</v>
      </c>
      <c r="I236" s="43">
        <v>1</v>
      </c>
      <c r="J236" s="43">
        <v>5</v>
      </c>
      <c r="K236" s="43">
        <v>1</v>
      </c>
      <c r="L236" s="43">
        <v>0</v>
      </c>
      <c r="M236" s="43">
        <v>2</v>
      </c>
      <c r="N236" s="43">
        <v>5</v>
      </c>
      <c r="O236" s="20"/>
      <c r="P236" s="44">
        <f t="shared" si="20"/>
        <v>31</v>
      </c>
    </row>
    <row r="237" spans="2:16" ht="12" customHeight="1">
      <c r="B237" s="46" t="s">
        <v>187</v>
      </c>
      <c r="C237" s="43">
        <v>1</v>
      </c>
      <c r="D237" s="43">
        <v>3</v>
      </c>
      <c r="E237" s="43">
        <v>9</v>
      </c>
      <c r="F237" s="43">
        <v>11</v>
      </c>
      <c r="G237" s="43">
        <v>9</v>
      </c>
      <c r="H237" s="43">
        <v>9</v>
      </c>
      <c r="I237" s="43">
        <v>11</v>
      </c>
      <c r="J237" s="43">
        <v>6</v>
      </c>
      <c r="K237" s="43">
        <v>3</v>
      </c>
      <c r="L237" s="43">
        <v>6</v>
      </c>
      <c r="M237" s="43">
        <v>7</v>
      </c>
      <c r="N237" s="43">
        <v>6</v>
      </c>
      <c r="O237" s="20"/>
      <c r="P237" s="44">
        <f t="shared" si="20"/>
        <v>81</v>
      </c>
    </row>
    <row r="238" spans="2:16" ht="12" customHeight="1">
      <c r="B238" s="46" t="s">
        <v>188</v>
      </c>
      <c r="C238" s="43">
        <v>39</v>
      </c>
      <c r="D238" s="43">
        <v>37</v>
      </c>
      <c r="E238" s="43">
        <v>55</v>
      </c>
      <c r="F238" s="43">
        <v>39</v>
      </c>
      <c r="G238" s="43">
        <v>60</v>
      </c>
      <c r="H238" s="43">
        <v>41</v>
      </c>
      <c r="I238" s="43">
        <v>35</v>
      </c>
      <c r="J238" s="43">
        <v>56</v>
      </c>
      <c r="K238" s="43">
        <v>61</v>
      </c>
      <c r="L238" s="43">
        <v>49</v>
      </c>
      <c r="M238" s="43">
        <v>50</v>
      </c>
      <c r="N238" s="43">
        <v>44</v>
      </c>
      <c r="O238" s="20"/>
      <c r="P238" s="44">
        <f t="shared" si="20"/>
        <v>566</v>
      </c>
    </row>
    <row r="239" spans="2:16" ht="12" customHeight="1">
      <c r="B239" s="46" t="s">
        <v>189</v>
      </c>
      <c r="C239" s="43">
        <v>1</v>
      </c>
      <c r="D239" s="43">
        <v>0</v>
      </c>
      <c r="E239" s="43">
        <v>0</v>
      </c>
      <c r="F239" s="43">
        <v>1</v>
      </c>
      <c r="G239" s="43">
        <v>0</v>
      </c>
      <c r="H239" s="43">
        <v>0</v>
      </c>
      <c r="I239" s="43">
        <v>2</v>
      </c>
      <c r="J239" s="43">
        <v>3</v>
      </c>
      <c r="K239" s="43">
        <v>0</v>
      </c>
      <c r="L239" s="43">
        <v>2</v>
      </c>
      <c r="M239" s="43">
        <v>1</v>
      </c>
      <c r="N239" s="43">
        <v>0</v>
      </c>
      <c r="O239" s="20"/>
      <c r="P239" s="44">
        <f t="shared" si="20"/>
        <v>10</v>
      </c>
    </row>
    <row r="240" spans="2:16" ht="12" customHeight="1">
      <c r="B240" s="46" t="s">
        <v>190</v>
      </c>
      <c r="C240" s="43">
        <v>2</v>
      </c>
      <c r="D240" s="43">
        <v>0</v>
      </c>
      <c r="E240" s="43">
        <v>1</v>
      </c>
      <c r="F240" s="43">
        <v>0</v>
      </c>
      <c r="G240" s="43">
        <v>0</v>
      </c>
      <c r="H240" s="43">
        <v>1</v>
      </c>
      <c r="I240" s="43">
        <v>5</v>
      </c>
      <c r="J240" s="43">
        <v>1</v>
      </c>
      <c r="K240" s="43">
        <v>0</v>
      </c>
      <c r="L240" s="43">
        <v>0</v>
      </c>
      <c r="M240" s="43">
        <v>0</v>
      </c>
      <c r="N240" s="43">
        <v>5</v>
      </c>
      <c r="O240" s="20"/>
      <c r="P240" s="44">
        <f t="shared" si="20"/>
        <v>15</v>
      </c>
    </row>
    <row r="241" spans="2:16" ht="12" customHeight="1">
      <c r="B241" s="46" t="s">
        <v>191</v>
      </c>
      <c r="C241" s="43">
        <v>0</v>
      </c>
      <c r="D241" s="43">
        <v>0</v>
      </c>
      <c r="E241" s="43">
        <v>0</v>
      </c>
      <c r="F241" s="43">
        <v>1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1</v>
      </c>
      <c r="M241" s="43">
        <v>0</v>
      </c>
      <c r="N241" s="43">
        <v>0</v>
      </c>
      <c r="O241" s="20"/>
      <c r="P241" s="44">
        <f t="shared" si="20"/>
        <v>2</v>
      </c>
    </row>
    <row r="242" spans="2:16" ht="12" customHeight="1">
      <c r="B242" s="46" t="s">
        <v>192</v>
      </c>
      <c r="C242" s="43">
        <v>10</v>
      </c>
      <c r="D242" s="43">
        <v>3</v>
      </c>
      <c r="E242" s="43">
        <v>7</v>
      </c>
      <c r="F242" s="43">
        <v>9</v>
      </c>
      <c r="G242" s="43">
        <v>3</v>
      </c>
      <c r="H242" s="43">
        <v>10</v>
      </c>
      <c r="I242" s="43">
        <v>11</v>
      </c>
      <c r="J242" s="43">
        <v>10</v>
      </c>
      <c r="K242" s="43">
        <v>3</v>
      </c>
      <c r="L242" s="43">
        <v>3</v>
      </c>
      <c r="M242" s="43">
        <v>3</v>
      </c>
      <c r="N242" s="43">
        <v>4</v>
      </c>
      <c r="O242" s="20"/>
      <c r="P242" s="44">
        <f t="shared" si="20"/>
        <v>76</v>
      </c>
    </row>
    <row r="243" spans="2:16" ht="12" customHeight="1">
      <c r="B243" s="46" t="s">
        <v>193</v>
      </c>
      <c r="C243" s="43">
        <v>9</v>
      </c>
      <c r="D243" s="43">
        <v>3</v>
      </c>
      <c r="E243" s="43">
        <v>10</v>
      </c>
      <c r="F243" s="43">
        <v>8</v>
      </c>
      <c r="G243" s="43">
        <v>7</v>
      </c>
      <c r="H243" s="43">
        <v>12</v>
      </c>
      <c r="I243" s="43">
        <v>23</v>
      </c>
      <c r="J243" s="43">
        <v>17</v>
      </c>
      <c r="K243" s="43">
        <v>5</v>
      </c>
      <c r="L243" s="43">
        <v>7</v>
      </c>
      <c r="M243" s="43">
        <v>25</v>
      </c>
      <c r="N243" s="43">
        <v>7</v>
      </c>
      <c r="O243" s="20"/>
      <c r="P243" s="44">
        <f t="shared" si="20"/>
        <v>133</v>
      </c>
    </row>
    <row r="244" spans="2:16" ht="12" customHeight="1">
      <c r="B244" s="46" t="s">
        <v>194</v>
      </c>
      <c r="C244" s="43">
        <v>12</v>
      </c>
      <c r="D244" s="43">
        <v>10</v>
      </c>
      <c r="E244" s="43">
        <v>8</v>
      </c>
      <c r="F244" s="43">
        <v>34</v>
      </c>
      <c r="G244" s="43">
        <v>18</v>
      </c>
      <c r="H244" s="43">
        <v>9</v>
      </c>
      <c r="I244" s="43">
        <v>44</v>
      </c>
      <c r="J244" s="43">
        <v>12</v>
      </c>
      <c r="K244" s="43">
        <v>7</v>
      </c>
      <c r="L244" s="43">
        <v>22</v>
      </c>
      <c r="M244" s="43">
        <v>8</v>
      </c>
      <c r="N244" s="43">
        <v>14</v>
      </c>
      <c r="O244" s="20"/>
      <c r="P244" s="44">
        <f t="shared" si="20"/>
        <v>198</v>
      </c>
    </row>
    <row r="245" spans="2:16" ht="12" customHeight="1">
      <c r="B245" s="46" t="s">
        <v>195</v>
      </c>
      <c r="C245" s="43">
        <v>2</v>
      </c>
      <c r="D245" s="43">
        <v>0</v>
      </c>
      <c r="E245" s="43">
        <v>0</v>
      </c>
      <c r="F245" s="43">
        <v>0</v>
      </c>
      <c r="G245" s="43">
        <v>0</v>
      </c>
      <c r="H245" s="43">
        <v>4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1</v>
      </c>
      <c r="O245" s="20"/>
      <c r="P245" s="44">
        <f t="shared" si="20"/>
        <v>7</v>
      </c>
    </row>
    <row r="246" spans="2:16" ht="12" customHeight="1">
      <c r="B246" s="46" t="s">
        <v>196</v>
      </c>
      <c r="C246" s="43">
        <v>136</v>
      </c>
      <c r="D246" s="43">
        <v>132</v>
      </c>
      <c r="E246" s="43">
        <v>173</v>
      </c>
      <c r="F246" s="43">
        <v>106</v>
      </c>
      <c r="G246" s="43">
        <v>165</v>
      </c>
      <c r="H246" s="43">
        <v>215</v>
      </c>
      <c r="I246" s="43">
        <v>170</v>
      </c>
      <c r="J246" s="43">
        <v>233</v>
      </c>
      <c r="K246" s="43">
        <v>208</v>
      </c>
      <c r="L246" s="43">
        <v>140</v>
      </c>
      <c r="M246" s="43">
        <v>172</v>
      </c>
      <c r="N246" s="43">
        <v>201</v>
      </c>
      <c r="O246" s="20"/>
      <c r="P246" s="44">
        <f t="shared" si="20"/>
        <v>2051</v>
      </c>
    </row>
    <row r="247" spans="2:16" ht="12" customHeight="1">
      <c r="B247" s="46" t="s">
        <v>197</v>
      </c>
      <c r="C247" s="43">
        <v>7</v>
      </c>
      <c r="D247" s="43">
        <v>2</v>
      </c>
      <c r="E247" s="43">
        <v>3</v>
      </c>
      <c r="F247" s="43">
        <v>2</v>
      </c>
      <c r="G247" s="43">
        <v>4</v>
      </c>
      <c r="H247" s="43">
        <v>1</v>
      </c>
      <c r="I247" s="43">
        <v>16</v>
      </c>
      <c r="J247" s="43">
        <v>3</v>
      </c>
      <c r="K247" s="43">
        <v>10</v>
      </c>
      <c r="L247" s="43">
        <v>12</v>
      </c>
      <c r="M247" s="43">
        <v>8</v>
      </c>
      <c r="N247" s="43">
        <v>15</v>
      </c>
      <c r="O247" s="20"/>
      <c r="P247" s="44">
        <f t="shared" si="20"/>
        <v>83</v>
      </c>
    </row>
    <row r="248" spans="2:16" ht="12" customHeight="1">
      <c r="B248" s="46" t="s">
        <v>198</v>
      </c>
      <c r="C248" s="43">
        <v>22</v>
      </c>
      <c r="D248" s="43">
        <v>26</v>
      </c>
      <c r="E248" s="43">
        <v>18</v>
      </c>
      <c r="F248" s="43">
        <v>28</v>
      </c>
      <c r="G248" s="43">
        <v>24</v>
      </c>
      <c r="H248" s="43">
        <v>38</v>
      </c>
      <c r="I248" s="43">
        <v>50</v>
      </c>
      <c r="J248" s="43">
        <v>37</v>
      </c>
      <c r="K248" s="43">
        <v>13</v>
      </c>
      <c r="L248" s="43">
        <v>19</v>
      </c>
      <c r="M248" s="43">
        <v>42</v>
      </c>
      <c r="N248" s="43">
        <v>45</v>
      </c>
      <c r="O248" s="20"/>
      <c r="P248" s="44">
        <f t="shared" si="20"/>
        <v>362</v>
      </c>
    </row>
    <row r="249" spans="2:16" ht="12" customHeight="1">
      <c r="B249" s="46" t="s">
        <v>199</v>
      </c>
      <c r="C249" s="43">
        <v>2</v>
      </c>
      <c r="D249" s="43">
        <v>0</v>
      </c>
      <c r="E249" s="43">
        <v>4</v>
      </c>
      <c r="F249" s="43">
        <v>1</v>
      </c>
      <c r="G249" s="43">
        <v>1</v>
      </c>
      <c r="H249" s="43">
        <v>2</v>
      </c>
      <c r="I249" s="43">
        <v>19</v>
      </c>
      <c r="J249" s="43">
        <v>7</v>
      </c>
      <c r="K249" s="43">
        <v>1</v>
      </c>
      <c r="L249" s="43">
        <v>3</v>
      </c>
      <c r="M249" s="43">
        <v>3</v>
      </c>
      <c r="N249" s="43">
        <v>2</v>
      </c>
      <c r="O249" s="20"/>
      <c r="P249" s="44">
        <f t="shared" si="20"/>
        <v>45</v>
      </c>
    </row>
    <row r="250" spans="2:16" ht="12" customHeight="1">
      <c r="B250" s="46" t="s">
        <v>200</v>
      </c>
      <c r="C250" s="43">
        <v>1</v>
      </c>
      <c r="D250" s="43">
        <v>0</v>
      </c>
      <c r="E250" s="43">
        <v>1</v>
      </c>
      <c r="F250" s="43">
        <v>1</v>
      </c>
      <c r="G250" s="43">
        <v>1</v>
      </c>
      <c r="H250" s="43">
        <v>1</v>
      </c>
      <c r="I250" s="43">
        <v>2</v>
      </c>
      <c r="J250" s="43">
        <v>1</v>
      </c>
      <c r="K250" s="43">
        <v>0</v>
      </c>
      <c r="L250" s="43">
        <v>2</v>
      </c>
      <c r="M250" s="43">
        <v>1</v>
      </c>
      <c r="N250" s="43">
        <v>1</v>
      </c>
      <c r="O250" s="20"/>
      <c r="P250" s="44">
        <f t="shared" si="20"/>
        <v>12</v>
      </c>
    </row>
    <row r="251" spans="2:16" ht="12" customHeight="1">
      <c r="B251" s="46" t="s">
        <v>201</v>
      </c>
      <c r="C251" s="43">
        <v>22</v>
      </c>
      <c r="D251" s="43">
        <v>27</v>
      </c>
      <c r="E251" s="43">
        <v>45</v>
      </c>
      <c r="F251" s="43">
        <v>40</v>
      </c>
      <c r="G251" s="43">
        <v>44</v>
      </c>
      <c r="H251" s="43">
        <v>27</v>
      </c>
      <c r="I251" s="43">
        <v>37</v>
      </c>
      <c r="J251" s="43">
        <v>37</v>
      </c>
      <c r="K251" s="43">
        <v>47</v>
      </c>
      <c r="L251" s="43">
        <v>38</v>
      </c>
      <c r="M251" s="43">
        <v>32</v>
      </c>
      <c r="N251" s="43">
        <v>25</v>
      </c>
      <c r="O251" s="20"/>
      <c r="P251" s="44">
        <f t="shared" si="20"/>
        <v>421</v>
      </c>
    </row>
    <row r="252" spans="2:16" ht="12" customHeight="1">
      <c r="B252" s="46" t="s">
        <v>202</v>
      </c>
      <c r="C252" s="43">
        <v>25</v>
      </c>
      <c r="D252" s="43">
        <v>28</v>
      </c>
      <c r="E252" s="43">
        <v>30</v>
      </c>
      <c r="F252" s="43">
        <v>38</v>
      </c>
      <c r="G252" s="43">
        <v>35</v>
      </c>
      <c r="H252" s="43">
        <v>36</v>
      </c>
      <c r="I252" s="43">
        <v>32</v>
      </c>
      <c r="J252" s="43">
        <v>50</v>
      </c>
      <c r="K252" s="43">
        <v>43</v>
      </c>
      <c r="L252" s="43">
        <v>36</v>
      </c>
      <c r="M252" s="43">
        <v>36</v>
      </c>
      <c r="N252" s="43">
        <v>38</v>
      </c>
      <c r="O252" s="20"/>
      <c r="P252" s="44">
        <f t="shared" si="20"/>
        <v>427</v>
      </c>
    </row>
    <row r="253" spans="2:16" ht="12" customHeight="1">
      <c r="B253" s="46" t="s">
        <v>203</v>
      </c>
      <c r="C253" s="43">
        <v>3</v>
      </c>
      <c r="D253" s="43">
        <v>1</v>
      </c>
      <c r="E253" s="43">
        <v>3</v>
      </c>
      <c r="F253" s="43">
        <v>3</v>
      </c>
      <c r="G253" s="43">
        <v>2</v>
      </c>
      <c r="H253" s="43">
        <v>2</v>
      </c>
      <c r="I253" s="43">
        <v>1</v>
      </c>
      <c r="J253" s="43">
        <v>3</v>
      </c>
      <c r="K253" s="43">
        <v>1</v>
      </c>
      <c r="L253" s="43">
        <v>0</v>
      </c>
      <c r="M253" s="43">
        <v>1</v>
      </c>
      <c r="N253" s="43">
        <v>0</v>
      </c>
      <c r="O253" s="20"/>
      <c r="P253" s="44">
        <f t="shared" si="20"/>
        <v>20</v>
      </c>
    </row>
    <row r="254" spans="2:16" ht="12" customHeight="1">
      <c r="B254" s="46" t="s">
        <v>204</v>
      </c>
      <c r="C254" s="43">
        <v>2</v>
      </c>
      <c r="D254" s="43">
        <v>1</v>
      </c>
      <c r="E254" s="43">
        <v>0</v>
      </c>
      <c r="F254" s="43">
        <v>1</v>
      </c>
      <c r="G254" s="43">
        <v>3</v>
      </c>
      <c r="H254" s="43">
        <v>2</v>
      </c>
      <c r="I254" s="43">
        <v>1</v>
      </c>
      <c r="J254" s="43">
        <v>2</v>
      </c>
      <c r="K254" s="43">
        <v>1</v>
      </c>
      <c r="L254" s="43">
        <v>1</v>
      </c>
      <c r="M254" s="43">
        <v>1</v>
      </c>
      <c r="N254" s="43">
        <v>3</v>
      </c>
      <c r="O254" s="20"/>
      <c r="P254" s="44">
        <f t="shared" si="20"/>
        <v>18</v>
      </c>
    </row>
    <row r="255" spans="2:16" ht="12" customHeight="1">
      <c r="B255" s="46" t="s">
        <v>205</v>
      </c>
      <c r="C255" s="43">
        <v>74</v>
      </c>
      <c r="D255" s="43">
        <v>38</v>
      </c>
      <c r="E255" s="43">
        <v>60</v>
      </c>
      <c r="F255" s="43">
        <v>53</v>
      </c>
      <c r="G255" s="43">
        <v>61</v>
      </c>
      <c r="H255" s="43">
        <v>90</v>
      </c>
      <c r="I255" s="43">
        <v>72</v>
      </c>
      <c r="J255" s="43">
        <v>63</v>
      </c>
      <c r="K255" s="43">
        <v>59</v>
      </c>
      <c r="L255" s="43">
        <v>86</v>
      </c>
      <c r="M255" s="43">
        <v>67</v>
      </c>
      <c r="N255" s="43">
        <v>84</v>
      </c>
      <c r="O255" s="20"/>
      <c r="P255" s="44">
        <f t="shared" si="20"/>
        <v>807</v>
      </c>
    </row>
    <row r="256" spans="2:16" ht="12" customHeight="1">
      <c r="B256" s="46" t="s">
        <v>206</v>
      </c>
      <c r="C256" s="43">
        <v>0</v>
      </c>
      <c r="D256" s="43">
        <v>0</v>
      </c>
      <c r="E256" s="43">
        <v>0</v>
      </c>
      <c r="F256" s="43">
        <v>0</v>
      </c>
      <c r="G256" s="43">
        <v>1</v>
      </c>
      <c r="H256" s="43">
        <v>1</v>
      </c>
      <c r="I256" s="43">
        <v>1</v>
      </c>
      <c r="J256" s="43">
        <v>0</v>
      </c>
      <c r="K256" s="43">
        <v>0</v>
      </c>
      <c r="L256" s="43">
        <v>1</v>
      </c>
      <c r="M256" s="43">
        <v>1</v>
      </c>
      <c r="N256" s="43">
        <v>3</v>
      </c>
      <c r="O256" s="20"/>
      <c r="P256" s="44">
        <f t="shared" si="20"/>
        <v>8</v>
      </c>
    </row>
    <row r="257" spans="2:16" ht="12" customHeight="1">
      <c r="B257" s="46" t="s">
        <v>207</v>
      </c>
      <c r="C257" s="43">
        <v>2</v>
      </c>
      <c r="D257" s="43">
        <v>4</v>
      </c>
      <c r="E257" s="43">
        <v>6</v>
      </c>
      <c r="F257" s="43">
        <v>3</v>
      </c>
      <c r="G257" s="43">
        <v>5</v>
      </c>
      <c r="H257" s="43">
        <v>4</v>
      </c>
      <c r="I257" s="43">
        <v>5</v>
      </c>
      <c r="J257" s="43">
        <v>4</v>
      </c>
      <c r="K257" s="43">
        <v>0</v>
      </c>
      <c r="L257" s="43">
        <v>3</v>
      </c>
      <c r="M257" s="43">
        <v>6</v>
      </c>
      <c r="N257" s="43">
        <v>1</v>
      </c>
      <c r="O257" s="20"/>
      <c r="P257" s="44">
        <f t="shared" si="20"/>
        <v>43</v>
      </c>
    </row>
    <row r="258" spans="2:16" ht="12" customHeight="1">
      <c r="B258" s="46" t="s">
        <v>208</v>
      </c>
      <c r="C258" s="43">
        <v>4</v>
      </c>
      <c r="D258" s="43">
        <v>2</v>
      </c>
      <c r="E258" s="43">
        <v>5</v>
      </c>
      <c r="F258" s="43">
        <v>2</v>
      </c>
      <c r="G258" s="43">
        <v>3</v>
      </c>
      <c r="H258" s="43">
        <v>22</v>
      </c>
      <c r="I258" s="43">
        <v>15</v>
      </c>
      <c r="J258" s="43">
        <v>6</v>
      </c>
      <c r="K258" s="43">
        <v>6</v>
      </c>
      <c r="L258" s="43">
        <v>7</v>
      </c>
      <c r="M258" s="43">
        <v>9</v>
      </c>
      <c r="N258" s="43">
        <v>13</v>
      </c>
      <c r="O258" s="20"/>
      <c r="P258" s="44">
        <f t="shared" si="20"/>
        <v>94</v>
      </c>
    </row>
    <row r="259" spans="2:16" ht="12" customHeight="1">
      <c r="B259" s="46" t="s">
        <v>209</v>
      </c>
      <c r="C259" s="43">
        <v>4</v>
      </c>
      <c r="D259" s="43">
        <v>0</v>
      </c>
      <c r="E259" s="43">
        <v>1</v>
      </c>
      <c r="F259" s="43">
        <v>0</v>
      </c>
      <c r="G259" s="43">
        <v>0</v>
      </c>
      <c r="H259" s="43">
        <v>3</v>
      </c>
      <c r="I259" s="43">
        <v>5</v>
      </c>
      <c r="J259" s="43">
        <v>3</v>
      </c>
      <c r="K259" s="43">
        <v>0</v>
      </c>
      <c r="L259" s="43">
        <v>0</v>
      </c>
      <c r="M259" s="43">
        <v>0</v>
      </c>
      <c r="N259" s="43">
        <v>1</v>
      </c>
      <c r="O259" s="20"/>
      <c r="P259" s="44">
        <f t="shared" si="20"/>
        <v>17</v>
      </c>
    </row>
    <row r="260" spans="2:16" ht="12" customHeight="1">
      <c r="B260" s="46" t="s">
        <v>210</v>
      </c>
      <c r="C260" s="43">
        <v>4</v>
      </c>
      <c r="D260" s="43">
        <v>2</v>
      </c>
      <c r="E260" s="43">
        <v>2</v>
      </c>
      <c r="F260" s="43">
        <v>2</v>
      </c>
      <c r="G260" s="43">
        <v>4</v>
      </c>
      <c r="H260" s="43">
        <v>2</v>
      </c>
      <c r="I260" s="43">
        <v>8</v>
      </c>
      <c r="J260" s="43">
        <v>2</v>
      </c>
      <c r="K260" s="43">
        <v>1</v>
      </c>
      <c r="L260" s="43">
        <v>1</v>
      </c>
      <c r="M260" s="43">
        <v>1</v>
      </c>
      <c r="N260" s="43">
        <v>4</v>
      </c>
      <c r="O260" s="20"/>
      <c r="P260" s="44">
        <f t="shared" si="20"/>
        <v>33</v>
      </c>
    </row>
    <row r="261" spans="2:16" ht="12" customHeight="1">
      <c r="B261" s="46" t="s">
        <v>211</v>
      </c>
      <c r="C261" s="43">
        <v>1</v>
      </c>
      <c r="D261" s="43">
        <v>4</v>
      </c>
      <c r="E261" s="43">
        <v>8</v>
      </c>
      <c r="F261" s="43">
        <v>3</v>
      </c>
      <c r="G261" s="43">
        <v>3</v>
      </c>
      <c r="H261" s="43">
        <v>0</v>
      </c>
      <c r="I261" s="43">
        <v>6</v>
      </c>
      <c r="J261" s="43">
        <v>2</v>
      </c>
      <c r="K261" s="43">
        <v>0</v>
      </c>
      <c r="L261" s="43">
        <v>3</v>
      </c>
      <c r="M261" s="43">
        <v>5</v>
      </c>
      <c r="N261" s="43">
        <v>3</v>
      </c>
      <c r="O261" s="20"/>
      <c r="P261" s="44">
        <f t="shared" si="20"/>
        <v>38</v>
      </c>
    </row>
    <row r="262" spans="2:16" ht="12" customHeight="1">
      <c r="B262" s="46" t="s">
        <v>212</v>
      </c>
      <c r="C262" s="43">
        <v>112</v>
      </c>
      <c r="D262" s="43">
        <v>89</v>
      </c>
      <c r="E262" s="43">
        <v>177</v>
      </c>
      <c r="F262" s="43">
        <v>116</v>
      </c>
      <c r="G262" s="43">
        <v>130</v>
      </c>
      <c r="H262" s="43">
        <v>87</v>
      </c>
      <c r="I262" s="43">
        <v>54</v>
      </c>
      <c r="J262" s="43">
        <v>250</v>
      </c>
      <c r="K262" s="43">
        <v>106</v>
      </c>
      <c r="L262" s="43">
        <v>93</v>
      </c>
      <c r="M262" s="43">
        <v>118</v>
      </c>
      <c r="N262" s="43">
        <v>174</v>
      </c>
      <c r="O262" s="20"/>
      <c r="P262" s="44">
        <f t="shared" si="20"/>
        <v>1506</v>
      </c>
    </row>
    <row r="263" spans="2:16" ht="12" customHeight="1">
      <c r="B263" s="46" t="s">
        <v>213</v>
      </c>
      <c r="C263" s="43">
        <v>11</v>
      </c>
      <c r="D263" s="43">
        <v>12</v>
      </c>
      <c r="E263" s="43">
        <v>10</v>
      </c>
      <c r="F263" s="43">
        <v>12</v>
      </c>
      <c r="G263" s="43">
        <v>12</v>
      </c>
      <c r="H263" s="43">
        <v>5</v>
      </c>
      <c r="I263" s="43">
        <v>16</v>
      </c>
      <c r="J263" s="43">
        <v>15</v>
      </c>
      <c r="K263" s="43">
        <v>9</v>
      </c>
      <c r="L263" s="43">
        <v>18</v>
      </c>
      <c r="M263" s="43">
        <v>9</v>
      </c>
      <c r="N263" s="43">
        <v>17</v>
      </c>
      <c r="O263" s="20"/>
      <c r="P263" s="44">
        <f t="shared" si="20"/>
        <v>146</v>
      </c>
    </row>
    <row r="264" spans="2:16" ht="12" customHeight="1">
      <c r="B264" s="46" t="s">
        <v>214</v>
      </c>
      <c r="C264" s="43">
        <v>0</v>
      </c>
      <c r="D264" s="43">
        <v>0</v>
      </c>
      <c r="E264" s="43">
        <v>1</v>
      </c>
      <c r="F264" s="43">
        <v>1</v>
      </c>
      <c r="G264" s="43">
        <v>1</v>
      </c>
      <c r="H264" s="43">
        <v>1</v>
      </c>
      <c r="I264" s="43">
        <v>1</v>
      </c>
      <c r="J264" s="43">
        <v>4</v>
      </c>
      <c r="K264" s="43">
        <v>0</v>
      </c>
      <c r="L264" s="43">
        <v>0</v>
      </c>
      <c r="M264" s="43">
        <v>2</v>
      </c>
      <c r="N264" s="43">
        <v>1</v>
      </c>
      <c r="O264" s="20"/>
      <c r="P264" s="44">
        <f t="shared" si="20"/>
        <v>12</v>
      </c>
    </row>
    <row r="265" spans="2:16" ht="12" customHeight="1">
      <c r="B265" s="46" t="s">
        <v>215</v>
      </c>
      <c r="C265" s="43">
        <v>4</v>
      </c>
      <c r="D265" s="43">
        <v>2</v>
      </c>
      <c r="E265" s="43">
        <v>3</v>
      </c>
      <c r="F265" s="43">
        <v>7</v>
      </c>
      <c r="G265" s="43">
        <v>6</v>
      </c>
      <c r="H265" s="43">
        <v>1</v>
      </c>
      <c r="I265" s="43">
        <v>0</v>
      </c>
      <c r="J265" s="43">
        <v>2</v>
      </c>
      <c r="K265" s="43">
        <v>5</v>
      </c>
      <c r="L265" s="43">
        <v>4</v>
      </c>
      <c r="M265" s="43">
        <v>12</v>
      </c>
      <c r="N265" s="43">
        <v>4</v>
      </c>
      <c r="O265" s="20"/>
      <c r="P265" s="44">
        <f t="shared" si="20"/>
        <v>50</v>
      </c>
    </row>
    <row r="266" spans="2:16" ht="12" customHeight="1">
      <c r="B266" s="46" t="s">
        <v>216</v>
      </c>
      <c r="C266" s="43">
        <v>1</v>
      </c>
      <c r="D266" s="43">
        <v>1</v>
      </c>
      <c r="E266" s="43">
        <v>2</v>
      </c>
      <c r="F266" s="43">
        <v>2</v>
      </c>
      <c r="G266" s="43">
        <v>2</v>
      </c>
      <c r="H266" s="43">
        <v>4</v>
      </c>
      <c r="I266" s="43">
        <v>5</v>
      </c>
      <c r="J266" s="43">
        <v>3</v>
      </c>
      <c r="K266" s="43">
        <v>7</v>
      </c>
      <c r="L266" s="43">
        <v>7</v>
      </c>
      <c r="M266" s="43">
        <v>3</v>
      </c>
      <c r="N266" s="43">
        <v>8</v>
      </c>
      <c r="O266" s="20"/>
      <c r="P266" s="44">
        <f t="shared" si="20"/>
        <v>45</v>
      </c>
    </row>
    <row r="267" spans="2:16" ht="12" customHeight="1">
      <c r="B267" s="46" t="s">
        <v>217</v>
      </c>
      <c r="C267" s="43">
        <v>0</v>
      </c>
      <c r="D267" s="43">
        <v>1</v>
      </c>
      <c r="E267" s="43">
        <v>0</v>
      </c>
      <c r="F267" s="43">
        <v>2</v>
      </c>
      <c r="G267" s="43">
        <v>0</v>
      </c>
      <c r="H267" s="43">
        <v>1</v>
      </c>
      <c r="I267" s="43">
        <v>5</v>
      </c>
      <c r="J267" s="43">
        <v>0</v>
      </c>
      <c r="K267" s="43">
        <v>1</v>
      </c>
      <c r="L267" s="43">
        <v>0</v>
      </c>
      <c r="M267" s="43">
        <v>2</v>
      </c>
      <c r="N267" s="43">
        <v>1</v>
      </c>
      <c r="O267" s="20"/>
      <c r="P267" s="44">
        <f t="shared" si="20"/>
        <v>13</v>
      </c>
    </row>
    <row r="268" spans="2:16" ht="12" customHeight="1">
      <c r="B268" s="46" t="s">
        <v>218</v>
      </c>
      <c r="C268" s="43">
        <v>110</v>
      </c>
      <c r="D268" s="43">
        <v>140</v>
      </c>
      <c r="E268" s="43">
        <v>121</v>
      </c>
      <c r="F268" s="43">
        <v>112</v>
      </c>
      <c r="G268" s="43">
        <v>177</v>
      </c>
      <c r="H268" s="43">
        <v>112</v>
      </c>
      <c r="I268" s="43">
        <v>130</v>
      </c>
      <c r="J268" s="43">
        <v>186</v>
      </c>
      <c r="K268" s="43">
        <v>187</v>
      </c>
      <c r="L268" s="43">
        <v>153</v>
      </c>
      <c r="M268" s="43">
        <v>188</v>
      </c>
      <c r="N268" s="43">
        <v>135</v>
      </c>
      <c r="O268" s="20"/>
      <c r="P268" s="44">
        <f t="shared" si="20"/>
        <v>1751</v>
      </c>
    </row>
    <row r="269" spans="2:16" ht="12" customHeight="1">
      <c r="B269" s="46" t="s">
        <v>219</v>
      </c>
      <c r="C269" s="43">
        <v>1</v>
      </c>
      <c r="D269" s="43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1</v>
      </c>
      <c r="N269" s="43">
        <v>0</v>
      </c>
      <c r="O269" s="20"/>
      <c r="P269" s="44">
        <f t="shared" si="20"/>
        <v>2</v>
      </c>
    </row>
    <row r="270" spans="2:16" ht="12" customHeight="1">
      <c r="B270" s="46" t="s">
        <v>220</v>
      </c>
      <c r="C270" s="43">
        <v>7</v>
      </c>
      <c r="D270" s="43">
        <v>8</v>
      </c>
      <c r="E270" s="43">
        <v>20</v>
      </c>
      <c r="F270" s="43">
        <v>3</v>
      </c>
      <c r="G270" s="43">
        <v>5</v>
      </c>
      <c r="H270" s="43">
        <v>21</v>
      </c>
      <c r="I270" s="43">
        <v>14</v>
      </c>
      <c r="J270" s="43">
        <v>3</v>
      </c>
      <c r="K270" s="43">
        <v>2</v>
      </c>
      <c r="L270" s="43">
        <v>5</v>
      </c>
      <c r="M270" s="43">
        <v>4</v>
      </c>
      <c r="N270" s="43">
        <v>7</v>
      </c>
      <c r="O270" s="20"/>
      <c r="P270" s="44">
        <f t="shared" si="20"/>
        <v>99</v>
      </c>
    </row>
    <row r="271" spans="2:16" ht="12" customHeight="1">
      <c r="B271" s="46" t="s">
        <v>221</v>
      </c>
      <c r="C271" s="43">
        <v>0</v>
      </c>
      <c r="D271" s="43">
        <v>1</v>
      </c>
      <c r="E271" s="43">
        <v>0</v>
      </c>
      <c r="F271" s="43">
        <v>5</v>
      </c>
      <c r="G271" s="43">
        <v>2</v>
      </c>
      <c r="H271" s="43">
        <v>1</v>
      </c>
      <c r="I271" s="43">
        <v>1</v>
      </c>
      <c r="J271" s="43">
        <v>1</v>
      </c>
      <c r="K271" s="43">
        <v>0</v>
      </c>
      <c r="L271" s="43">
        <v>1</v>
      </c>
      <c r="M271" s="43">
        <v>1</v>
      </c>
      <c r="N271" s="43">
        <v>0</v>
      </c>
      <c r="O271" s="20"/>
      <c r="P271" s="44">
        <f t="shared" si="20"/>
        <v>13</v>
      </c>
    </row>
    <row r="272" spans="2:16" ht="12" customHeight="1">
      <c r="B272" s="46" t="s">
        <v>222</v>
      </c>
      <c r="C272" s="43">
        <v>8</v>
      </c>
      <c r="D272" s="43">
        <v>12</v>
      </c>
      <c r="E272" s="43">
        <v>10</v>
      </c>
      <c r="F272" s="43">
        <v>30</v>
      </c>
      <c r="G272" s="43">
        <v>13</v>
      </c>
      <c r="H272" s="43">
        <v>12</v>
      </c>
      <c r="I272" s="43">
        <v>18</v>
      </c>
      <c r="J272" s="43">
        <v>14</v>
      </c>
      <c r="K272" s="43">
        <v>13</v>
      </c>
      <c r="L272" s="43">
        <v>18</v>
      </c>
      <c r="M272" s="43">
        <v>14</v>
      </c>
      <c r="N272" s="43">
        <v>22</v>
      </c>
      <c r="O272" s="20"/>
      <c r="P272" s="44">
        <f t="shared" si="20"/>
        <v>184</v>
      </c>
    </row>
    <row r="273" spans="2:16" ht="12" customHeight="1">
      <c r="B273" s="46" t="s">
        <v>223</v>
      </c>
      <c r="C273" s="43">
        <v>0</v>
      </c>
      <c r="D273" s="43">
        <v>0</v>
      </c>
      <c r="E273" s="43">
        <v>1</v>
      </c>
      <c r="F273" s="43">
        <v>0</v>
      </c>
      <c r="G273" s="43">
        <v>0</v>
      </c>
      <c r="H273" s="43">
        <v>1</v>
      </c>
      <c r="I273" s="43">
        <v>0</v>
      </c>
      <c r="J273" s="43">
        <v>0</v>
      </c>
      <c r="K273" s="43">
        <v>0</v>
      </c>
      <c r="L273" s="43">
        <v>2</v>
      </c>
      <c r="M273" s="43">
        <v>3</v>
      </c>
      <c r="N273" s="43">
        <v>1</v>
      </c>
      <c r="O273" s="20"/>
      <c r="P273" s="44">
        <f t="shared" si="20"/>
        <v>8</v>
      </c>
    </row>
    <row r="274" spans="2:16" ht="12" customHeight="1">
      <c r="B274" s="46" t="s">
        <v>224</v>
      </c>
      <c r="C274" s="43">
        <v>3</v>
      </c>
      <c r="D274" s="43">
        <v>2</v>
      </c>
      <c r="E274" s="43">
        <v>2</v>
      </c>
      <c r="F274" s="43">
        <v>5</v>
      </c>
      <c r="G274" s="43">
        <v>6</v>
      </c>
      <c r="H274" s="43">
        <v>4</v>
      </c>
      <c r="I274" s="43">
        <v>10</v>
      </c>
      <c r="J274" s="43">
        <v>7</v>
      </c>
      <c r="K274" s="43">
        <v>3</v>
      </c>
      <c r="L274" s="43">
        <v>6</v>
      </c>
      <c r="M274" s="43">
        <v>2</v>
      </c>
      <c r="N274" s="43">
        <v>4</v>
      </c>
      <c r="O274" s="20"/>
      <c r="P274" s="44">
        <f t="shared" si="20"/>
        <v>54</v>
      </c>
    </row>
    <row r="275" spans="2:16" ht="12" customHeight="1">
      <c r="B275" s="46" t="s">
        <v>225</v>
      </c>
      <c r="C275" s="43">
        <v>0</v>
      </c>
      <c r="D275" s="43">
        <v>0</v>
      </c>
      <c r="E275" s="43">
        <v>0</v>
      </c>
      <c r="F275" s="43">
        <v>0</v>
      </c>
      <c r="G275" s="43">
        <v>1</v>
      </c>
      <c r="H275" s="43">
        <v>2</v>
      </c>
      <c r="I275" s="43">
        <v>1</v>
      </c>
      <c r="J275" s="43">
        <v>1</v>
      </c>
      <c r="K275" s="43">
        <v>0</v>
      </c>
      <c r="L275" s="43">
        <v>1</v>
      </c>
      <c r="M275" s="43">
        <v>0</v>
      </c>
      <c r="N275" s="43">
        <v>2</v>
      </c>
      <c r="O275" s="20"/>
      <c r="P275" s="44">
        <f t="shared" si="20"/>
        <v>8</v>
      </c>
    </row>
    <row r="276" spans="2:16" ht="12" customHeight="1">
      <c r="B276" s="46" t="s">
        <v>226</v>
      </c>
      <c r="C276" s="43">
        <v>0</v>
      </c>
      <c r="D276" s="43">
        <v>0</v>
      </c>
      <c r="E276" s="43">
        <v>0</v>
      </c>
      <c r="F276" s="43">
        <v>3</v>
      </c>
      <c r="G276" s="43">
        <v>6</v>
      </c>
      <c r="H276" s="43">
        <v>2</v>
      </c>
      <c r="I276" s="43">
        <v>6</v>
      </c>
      <c r="J276" s="43">
        <v>1</v>
      </c>
      <c r="K276" s="43">
        <v>19</v>
      </c>
      <c r="L276" s="43">
        <v>2</v>
      </c>
      <c r="M276" s="43">
        <v>1</v>
      </c>
      <c r="N276" s="43">
        <v>2</v>
      </c>
      <c r="O276" s="20"/>
      <c r="P276" s="44">
        <f t="shared" si="20"/>
        <v>42</v>
      </c>
    </row>
    <row r="277" spans="2:16" ht="12" customHeight="1">
      <c r="B277" s="46" t="s">
        <v>227</v>
      </c>
      <c r="C277" s="43">
        <v>393</v>
      </c>
      <c r="D277" s="43">
        <v>343</v>
      </c>
      <c r="E277" s="43">
        <v>386</v>
      </c>
      <c r="F277" s="43">
        <v>408</v>
      </c>
      <c r="G277" s="43">
        <v>601</v>
      </c>
      <c r="H277" s="43">
        <v>476</v>
      </c>
      <c r="I277" s="43">
        <v>510</v>
      </c>
      <c r="J277" s="43">
        <v>444</v>
      </c>
      <c r="K277" s="43">
        <v>514</v>
      </c>
      <c r="L277" s="43">
        <v>449</v>
      </c>
      <c r="M277" s="43">
        <v>435</v>
      </c>
      <c r="N277" s="43">
        <v>830</v>
      </c>
      <c r="O277" s="20"/>
      <c r="P277" s="44">
        <f t="shared" si="20"/>
        <v>5789</v>
      </c>
    </row>
    <row r="278" spans="2:16" ht="12" customHeight="1">
      <c r="B278" s="46" t="s">
        <v>228</v>
      </c>
      <c r="C278" s="43">
        <v>5</v>
      </c>
      <c r="D278" s="43">
        <v>4</v>
      </c>
      <c r="E278" s="43">
        <v>5</v>
      </c>
      <c r="F278" s="43">
        <v>3</v>
      </c>
      <c r="G278" s="43">
        <v>3</v>
      </c>
      <c r="H278" s="43">
        <v>10</v>
      </c>
      <c r="I278" s="43">
        <v>1</v>
      </c>
      <c r="J278" s="43">
        <v>1</v>
      </c>
      <c r="K278" s="43">
        <v>1</v>
      </c>
      <c r="L278" s="43">
        <v>5</v>
      </c>
      <c r="M278" s="43">
        <v>6</v>
      </c>
      <c r="N278" s="43">
        <v>4</v>
      </c>
      <c r="O278" s="20"/>
      <c r="P278" s="44">
        <f t="shared" si="20"/>
        <v>48</v>
      </c>
    </row>
    <row r="279" spans="2:16" ht="12" customHeight="1">
      <c r="B279" s="59" t="s">
        <v>229</v>
      </c>
      <c r="C279" s="43">
        <v>12</v>
      </c>
      <c r="D279" s="43">
        <v>12</v>
      </c>
      <c r="E279" s="43">
        <v>9</v>
      </c>
      <c r="F279" s="43">
        <v>10</v>
      </c>
      <c r="G279" s="43">
        <v>11</v>
      </c>
      <c r="H279" s="43">
        <v>15</v>
      </c>
      <c r="I279" s="43">
        <v>7</v>
      </c>
      <c r="J279" s="43">
        <v>12</v>
      </c>
      <c r="K279" s="43">
        <v>19</v>
      </c>
      <c r="L279" s="43">
        <v>9</v>
      </c>
      <c r="M279" s="43">
        <v>17</v>
      </c>
      <c r="N279" s="43">
        <v>17</v>
      </c>
      <c r="O279" s="20"/>
      <c r="P279" s="44">
        <f t="shared" si="20"/>
        <v>150</v>
      </c>
    </row>
    <row r="280" spans="2:16" ht="12" customHeight="1">
      <c r="B280" s="59" t="s">
        <v>230</v>
      </c>
      <c r="C280" s="43">
        <v>0</v>
      </c>
      <c r="D280" s="43">
        <v>1</v>
      </c>
      <c r="E280" s="43">
        <v>0</v>
      </c>
      <c r="F280" s="43">
        <v>0</v>
      </c>
      <c r="G280" s="43">
        <v>1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20"/>
      <c r="P280" s="44">
        <f t="shared" si="20"/>
        <v>2</v>
      </c>
    </row>
    <row r="281" spans="2:16" ht="12" customHeight="1">
      <c r="B281" s="46" t="s">
        <v>231</v>
      </c>
      <c r="C281" s="43">
        <v>7</v>
      </c>
      <c r="D281" s="43">
        <v>5</v>
      </c>
      <c r="E281" s="43">
        <v>5</v>
      </c>
      <c r="F281" s="43">
        <v>5</v>
      </c>
      <c r="G281" s="43">
        <v>5</v>
      </c>
      <c r="H281" s="43">
        <v>6</v>
      </c>
      <c r="I281" s="43">
        <v>6</v>
      </c>
      <c r="J281" s="43">
        <v>18</v>
      </c>
      <c r="K281" s="43">
        <v>4</v>
      </c>
      <c r="L281" s="43">
        <v>7</v>
      </c>
      <c r="M281" s="43">
        <v>7</v>
      </c>
      <c r="N281" s="43">
        <v>11</v>
      </c>
      <c r="O281" s="20"/>
      <c r="P281" s="44">
        <f t="shared" si="20"/>
        <v>86</v>
      </c>
    </row>
    <row r="282" spans="2:16" ht="12" customHeight="1">
      <c r="B282" s="46" t="s">
        <v>232</v>
      </c>
      <c r="C282" s="43">
        <v>39</v>
      </c>
      <c r="D282" s="43">
        <v>35</v>
      </c>
      <c r="E282" s="43">
        <v>51</v>
      </c>
      <c r="F282" s="43">
        <v>27</v>
      </c>
      <c r="G282" s="43">
        <v>31</v>
      </c>
      <c r="H282" s="43">
        <v>45</v>
      </c>
      <c r="I282" s="43">
        <v>42</v>
      </c>
      <c r="J282" s="43">
        <v>48</v>
      </c>
      <c r="K282" s="43">
        <v>68</v>
      </c>
      <c r="L282" s="43">
        <v>27</v>
      </c>
      <c r="M282" s="43">
        <v>34</v>
      </c>
      <c r="N282" s="43">
        <v>65</v>
      </c>
      <c r="O282" s="20"/>
      <c r="P282" s="44">
        <f t="shared" si="20"/>
        <v>512</v>
      </c>
    </row>
    <row r="283" spans="2:16" ht="12" customHeight="1">
      <c r="B283" s="46" t="s">
        <v>233</v>
      </c>
      <c r="C283" s="43">
        <v>9</v>
      </c>
      <c r="D283" s="43">
        <v>7</v>
      </c>
      <c r="E283" s="43">
        <v>8</v>
      </c>
      <c r="F283" s="43">
        <v>9</v>
      </c>
      <c r="G283" s="43">
        <v>10</v>
      </c>
      <c r="H283" s="43">
        <v>11</v>
      </c>
      <c r="I283" s="43">
        <v>9</v>
      </c>
      <c r="J283" s="43">
        <v>9</v>
      </c>
      <c r="K283" s="43">
        <v>6</v>
      </c>
      <c r="L283" s="43">
        <v>7</v>
      </c>
      <c r="M283" s="43">
        <v>4</v>
      </c>
      <c r="N283" s="43">
        <v>13</v>
      </c>
      <c r="O283" s="20"/>
      <c r="P283" s="44">
        <f t="shared" si="20"/>
        <v>102</v>
      </c>
    </row>
    <row r="284" spans="2:16" ht="12" customHeight="1">
      <c r="B284" s="46" t="s">
        <v>234</v>
      </c>
      <c r="C284" s="43">
        <v>13</v>
      </c>
      <c r="D284" s="43">
        <v>4</v>
      </c>
      <c r="E284" s="43">
        <v>5</v>
      </c>
      <c r="F284" s="43">
        <v>8</v>
      </c>
      <c r="G284" s="43">
        <v>14</v>
      </c>
      <c r="H284" s="43">
        <v>12</v>
      </c>
      <c r="I284" s="43">
        <v>9</v>
      </c>
      <c r="J284" s="43">
        <v>5</v>
      </c>
      <c r="K284" s="43">
        <v>6</v>
      </c>
      <c r="L284" s="43">
        <v>8</v>
      </c>
      <c r="M284" s="43">
        <v>14</v>
      </c>
      <c r="N284" s="43">
        <v>11</v>
      </c>
      <c r="O284" s="20"/>
      <c r="P284" s="44">
        <f t="shared" si="20"/>
        <v>109</v>
      </c>
    </row>
    <row r="285" spans="2:16" ht="12" customHeight="1">
      <c r="B285" s="46" t="s">
        <v>235</v>
      </c>
      <c r="C285" s="43">
        <v>29</v>
      </c>
      <c r="D285" s="43">
        <v>20</v>
      </c>
      <c r="E285" s="43">
        <v>28</v>
      </c>
      <c r="F285" s="43">
        <v>27</v>
      </c>
      <c r="G285" s="43">
        <v>30</v>
      </c>
      <c r="H285" s="43">
        <v>31</v>
      </c>
      <c r="I285" s="43">
        <v>10</v>
      </c>
      <c r="J285" s="43">
        <v>36</v>
      </c>
      <c r="K285" s="43">
        <v>35</v>
      </c>
      <c r="L285" s="43">
        <v>25</v>
      </c>
      <c r="M285" s="43">
        <v>27</v>
      </c>
      <c r="N285" s="43">
        <v>21</v>
      </c>
      <c r="O285" s="20"/>
      <c r="P285" s="44">
        <f t="shared" si="20"/>
        <v>319</v>
      </c>
    </row>
    <row r="286" spans="2:16" s="30" customFormat="1" ht="6" customHeight="1">
      <c r="B286" s="72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4"/>
      <c r="P286" s="60"/>
    </row>
    <row r="287" spans="2:16" s="30" customFormat="1" ht="12">
      <c r="B287" s="36" t="s">
        <v>236</v>
      </c>
      <c r="C287" s="75">
        <v>0</v>
      </c>
      <c r="D287" s="75">
        <v>1</v>
      </c>
      <c r="E287" s="75">
        <v>1</v>
      </c>
      <c r="F287" s="75">
        <v>1</v>
      </c>
      <c r="G287" s="75">
        <v>0</v>
      </c>
      <c r="H287" s="75">
        <v>1</v>
      </c>
      <c r="I287" s="75">
        <v>1</v>
      </c>
      <c r="J287" s="75">
        <v>1</v>
      </c>
      <c r="K287" s="75">
        <v>1</v>
      </c>
      <c r="L287" s="75">
        <v>1</v>
      </c>
      <c r="M287" s="75">
        <v>0</v>
      </c>
      <c r="N287" s="75">
        <v>1</v>
      </c>
      <c r="O287" s="38"/>
      <c r="P287" s="44">
        <f t="shared" si="20"/>
        <v>9</v>
      </c>
    </row>
    <row r="288" spans="2:16" s="30" customFormat="1" ht="6" customHeight="1">
      <c r="B288" s="72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4"/>
      <c r="P288" s="60"/>
    </row>
    <row r="289" spans="2:16" ht="12" customHeight="1">
      <c r="B289" s="36" t="s">
        <v>237</v>
      </c>
      <c r="C289" s="37">
        <f aca="true" t="shared" si="21" ref="C289:M289">C11-(C13+C81+C128+C193+C230+C287)</f>
        <v>815</v>
      </c>
      <c r="D289" s="37">
        <f t="shared" si="21"/>
        <v>3289</v>
      </c>
      <c r="E289" s="37">
        <f t="shared" si="21"/>
        <v>1736</v>
      </c>
      <c r="F289" s="37">
        <f t="shared" si="21"/>
        <v>748</v>
      </c>
      <c r="G289" s="37">
        <f t="shared" si="21"/>
        <v>1730</v>
      </c>
      <c r="H289" s="37">
        <f t="shared" si="21"/>
        <v>941</v>
      </c>
      <c r="I289" s="37">
        <f t="shared" si="21"/>
        <v>673</v>
      </c>
      <c r="J289" s="37">
        <f t="shared" si="21"/>
        <v>2026</v>
      </c>
      <c r="K289" s="37">
        <f t="shared" si="21"/>
        <v>478</v>
      </c>
      <c r="L289" s="37">
        <f t="shared" si="21"/>
        <v>858</v>
      </c>
      <c r="M289" s="37">
        <f t="shared" si="21"/>
        <v>2225</v>
      </c>
      <c r="N289" s="76">
        <f>N11-(N13+N81+N128+N193+N230+N287)</f>
        <v>1159</v>
      </c>
      <c r="O289" s="38"/>
      <c r="P289" s="39">
        <f>SUM(C289:O289)</f>
        <v>16678</v>
      </c>
    </row>
    <row r="290" spans="2:16" ht="6" customHeight="1" thickBot="1">
      <c r="B290" s="77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50"/>
    </row>
    <row r="291" ht="6" customHeight="1"/>
    <row r="292" spans="2:16" ht="12" customHeight="1">
      <c r="B292" s="51" t="s">
        <v>57</v>
      </c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9"/>
      <c r="P292" s="78"/>
    </row>
    <row r="293" spans="2:16" ht="15" customHeight="1">
      <c r="B293" s="80" t="s">
        <v>238</v>
      </c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</row>
    <row r="294" spans="2:17" ht="12" customHeight="1">
      <c r="B294" s="81" t="s">
        <v>239</v>
      </c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3"/>
    </row>
    <row r="295" spans="2:16" ht="12" customHeight="1">
      <c r="B295" s="81" t="s">
        <v>240</v>
      </c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</row>
    <row r="296" ht="13.5" customHeight="1">
      <c r="B296" s="84" t="s">
        <v>241</v>
      </c>
    </row>
    <row r="297" spans="2:17" s="86" customFormat="1" ht="12" customHeight="1">
      <c r="B297" s="81" t="s">
        <v>242</v>
      </c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5"/>
    </row>
    <row r="298" spans="2:16" ht="25.5" customHeight="1">
      <c r="B298" s="87" t="s">
        <v>243</v>
      </c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</row>
    <row r="299" spans="2:16" ht="10.5" customHeight="1"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</row>
    <row r="300" spans="2:16" ht="10.5" customHeight="1"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</row>
    <row r="301" ht="12" customHeight="1">
      <c r="B301" s="89"/>
    </row>
    <row r="302" ht="12" customHeight="1">
      <c r="B302" s="90"/>
    </row>
    <row r="303" ht="12" customHeight="1">
      <c r="B303" s="91"/>
    </row>
    <row r="304" ht="12" customHeight="1">
      <c r="B304"/>
    </row>
    <row r="305" ht="12" customHeight="1">
      <c r="B305" s="90"/>
    </row>
    <row r="306" ht="12" customHeight="1">
      <c r="B306" s="90"/>
    </row>
    <row r="307" ht="12" customHeight="1">
      <c r="B307" s="90"/>
    </row>
    <row r="308" ht="12" customHeight="1">
      <c r="B308" s="90"/>
    </row>
    <row r="309" ht="12" customHeight="1">
      <c r="B309" s="90"/>
    </row>
    <row r="310" ht="12" customHeight="1">
      <c r="B310" s="90"/>
    </row>
    <row r="311" ht="12" customHeight="1">
      <c r="B311" s="90"/>
    </row>
    <row r="312" ht="12" customHeight="1">
      <c r="B312" s="90"/>
    </row>
    <row r="313" ht="12" customHeight="1">
      <c r="B313"/>
    </row>
    <row r="314" ht="12" customHeight="1">
      <c r="B314"/>
    </row>
    <row r="315" ht="12" customHeight="1">
      <c r="B315"/>
    </row>
    <row r="316" ht="12" customHeight="1">
      <c r="B316"/>
    </row>
    <row r="317" ht="12" customHeight="1">
      <c r="B317" s="90"/>
    </row>
    <row r="318" ht="12" customHeight="1">
      <c r="B318"/>
    </row>
    <row r="319" ht="12" customHeight="1">
      <c r="B319" s="90"/>
    </row>
    <row r="320" ht="12" customHeight="1">
      <c r="B320" s="90"/>
    </row>
    <row r="321" ht="12" customHeight="1">
      <c r="B321"/>
    </row>
    <row r="322" ht="12" customHeight="1">
      <c r="B322"/>
    </row>
    <row r="323" ht="12" customHeight="1">
      <c r="B323"/>
    </row>
    <row r="324" ht="12" customHeight="1">
      <c r="B324"/>
    </row>
    <row r="325" ht="12" customHeight="1">
      <c r="B325"/>
    </row>
    <row r="326" ht="12" customHeight="1">
      <c r="B326" s="92"/>
    </row>
    <row r="327" ht="12" customHeight="1">
      <c r="B327"/>
    </row>
    <row r="328" ht="12" customHeight="1">
      <c r="B328" s="90"/>
    </row>
    <row r="329" ht="12" customHeight="1">
      <c r="B329" s="92"/>
    </row>
    <row r="330" ht="12" customHeight="1">
      <c r="B330"/>
    </row>
    <row r="331" ht="12" customHeight="1">
      <c r="B331" s="90"/>
    </row>
    <row r="332" ht="12" customHeight="1">
      <c r="B332" s="90"/>
    </row>
  </sheetData>
  <sheetProtection/>
  <mergeCells count="10">
    <mergeCell ref="B295:P295"/>
    <mergeCell ref="B297:P297"/>
    <mergeCell ref="B298:P298"/>
    <mergeCell ref="B299:P300"/>
    <mergeCell ref="B2:P2"/>
    <mergeCell ref="B76:P76"/>
    <mergeCell ref="B147:P147"/>
    <mergeCell ref="B225:P225"/>
    <mergeCell ref="B293:P293"/>
    <mergeCell ref="B294:P294"/>
  </mergeCells>
  <conditionalFormatting sqref="C11 O11">
    <cfRule type="cellIs" priority="20" dxfId="21" operator="notEqual" stopIfTrue="1">
      <formula>C13+C81+C128+C193+C230+'53-56'!#REF!+C289</formula>
    </cfRule>
  </conditionalFormatting>
  <conditionalFormatting sqref="D11:E11">
    <cfRule type="cellIs" priority="21" dxfId="21" operator="notEqual" stopIfTrue="1">
      <formula>D13+D81+D128+D193+D230+'53-56'!#REF!+D289</formula>
    </cfRule>
  </conditionalFormatting>
  <conditionalFormatting sqref="E11">
    <cfRule type="cellIs" priority="19" dxfId="21" operator="notEqual" stopIfTrue="1">
      <formula>E13+E81+E128+E193+E230+'53-56'!#REF!+E289</formula>
    </cfRule>
  </conditionalFormatting>
  <conditionalFormatting sqref="F11">
    <cfRule type="cellIs" priority="18" dxfId="21" operator="notEqual" stopIfTrue="1">
      <formula>F13+F81+F128+F193+F230+'53-56'!#REF!+F289</formula>
    </cfRule>
  </conditionalFormatting>
  <conditionalFormatting sqref="F11">
    <cfRule type="cellIs" priority="17" dxfId="21" operator="notEqual" stopIfTrue="1">
      <formula>F13+F81+F128+F193+F230+'53-56'!#REF!+F289</formula>
    </cfRule>
  </conditionalFormatting>
  <conditionalFormatting sqref="G11">
    <cfRule type="cellIs" priority="16" dxfId="21" operator="notEqual" stopIfTrue="1">
      <formula>G13+G81+G128+G193+G230+'53-56'!#REF!+G289</formula>
    </cfRule>
  </conditionalFormatting>
  <conditionalFormatting sqref="G11">
    <cfRule type="cellIs" priority="15" dxfId="21" operator="notEqual" stopIfTrue="1">
      <formula>G13+G81+G128+G193+G230+'53-56'!#REF!+G289</formula>
    </cfRule>
  </conditionalFormatting>
  <conditionalFormatting sqref="H11">
    <cfRule type="cellIs" priority="14" dxfId="21" operator="notEqual" stopIfTrue="1">
      <formula>H13+H81+H128+H193+H230+'53-56'!#REF!+H289</formula>
    </cfRule>
  </conditionalFormatting>
  <conditionalFormatting sqref="H11">
    <cfRule type="cellIs" priority="13" dxfId="21" operator="notEqual" stopIfTrue="1">
      <formula>H13+H81+H128+H193+H230+'53-56'!#REF!+H289</formula>
    </cfRule>
  </conditionalFormatting>
  <conditionalFormatting sqref="I11">
    <cfRule type="cellIs" priority="12" dxfId="21" operator="notEqual" stopIfTrue="1">
      <formula>I13+I81+I128+I193+I230+'53-56'!#REF!+I289</formula>
    </cfRule>
  </conditionalFormatting>
  <conditionalFormatting sqref="I11">
    <cfRule type="cellIs" priority="11" dxfId="21" operator="notEqual" stopIfTrue="1">
      <formula>I13+I81+I128+I193+I230+'53-56'!#REF!+I289</formula>
    </cfRule>
  </conditionalFormatting>
  <conditionalFormatting sqref="J11">
    <cfRule type="cellIs" priority="10" dxfId="21" operator="notEqual" stopIfTrue="1">
      <formula>J13+J81+J128+J193+J230+'53-56'!#REF!+J289</formula>
    </cfRule>
  </conditionalFormatting>
  <conditionalFormatting sqref="J11">
    <cfRule type="cellIs" priority="9" dxfId="21" operator="notEqual" stopIfTrue="1">
      <formula>J13+J81+J128+J193+J230+'53-56'!#REF!+J289</formula>
    </cfRule>
  </conditionalFormatting>
  <conditionalFormatting sqref="K11">
    <cfRule type="cellIs" priority="8" dxfId="21" operator="notEqual" stopIfTrue="1">
      <formula>K13+K81+K128+K193+K230+'53-56'!#REF!+K289</formula>
    </cfRule>
  </conditionalFormatting>
  <conditionalFormatting sqref="K11">
    <cfRule type="cellIs" priority="7" dxfId="21" operator="notEqual" stopIfTrue="1">
      <formula>K13+K81+K128+K193+K230+'53-56'!#REF!+K289</formula>
    </cfRule>
  </conditionalFormatting>
  <conditionalFormatting sqref="L11">
    <cfRule type="cellIs" priority="6" dxfId="21" operator="notEqual" stopIfTrue="1">
      <formula>L13+L81+L128+L193+L230+'53-56'!#REF!+L289</formula>
    </cfRule>
  </conditionalFormatting>
  <conditionalFormatting sqref="L11">
    <cfRule type="cellIs" priority="5" dxfId="21" operator="notEqual" stopIfTrue="1">
      <formula>L13+L81+L128+L193+L230+'53-56'!#REF!+L289</formula>
    </cfRule>
  </conditionalFormatting>
  <conditionalFormatting sqref="M11">
    <cfRule type="cellIs" priority="4" dxfId="21" operator="notEqual" stopIfTrue="1">
      <formula>M13+M81+M128+M193+M230+'53-56'!#REF!+M289</formula>
    </cfRule>
  </conditionalFormatting>
  <conditionalFormatting sqref="M11">
    <cfRule type="cellIs" priority="3" dxfId="21" operator="notEqual" stopIfTrue="1">
      <formula>M13+M81+M128+M193+M230+'53-56'!#REF!+M289</formula>
    </cfRule>
  </conditionalFormatting>
  <conditionalFormatting sqref="N11">
    <cfRule type="cellIs" priority="2" dxfId="21" operator="notEqual" stopIfTrue="1">
      <formula>N13+N81+N128+N193+N230+'53-56'!#REF!+N289</formula>
    </cfRule>
  </conditionalFormatting>
  <conditionalFormatting sqref="N11">
    <cfRule type="cellIs" priority="1" dxfId="21" operator="notEqual" stopIfTrue="1">
      <formula>N13+N81+N128+N193+N230+'53-56'!#REF!+N289</formula>
    </cfRule>
  </conditionalFormatting>
  <printOptions horizontalCentered="1"/>
  <pageMargins left="0.393700787" right="0.393700787" top="0.688976378" bottom="0.492125984" header="0.196850393700787" footer="0.196850394"/>
  <pageSetup firstPageNumber="53" useFirstPageNumber="1" horizontalDpi="600" verticalDpi="600" orientation="portrait" scale="68" r:id="rId2"/>
  <headerFooter scaleWithDoc="0">
    <oddHeader>&amp;L&amp;G&amp;R&amp;G</oddHeader>
    <oddFooter>&amp;R&amp;G&amp;8&amp;11&amp;P</oddFooter>
  </headerFooter>
  <rowBreaks count="3" manualBreakCount="3">
    <brk id="74" max="255" man="1"/>
    <brk id="145" max="14" man="1"/>
    <brk id="223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Reyes Sanabria Hector</dc:creator>
  <cp:keywords/>
  <dc:description/>
  <cp:lastModifiedBy>Reyes Sanabria Hector</cp:lastModifiedBy>
  <dcterms:created xsi:type="dcterms:W3CDTF">2017-04-03T17:51:18Z</dcterms:created>
  <dcterms:modified xsi:type="dcterms:W3CDTF">2017-04-03T17:51:57Z</dcterms:modified>
  <cp:category/>
  <cp:version/>
  <cp:contentType/>
  <cp:contentStatus/>
</cp:coreProperties>
</file>